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Override PartName="/xl/embeddings/oleObject3.bin" ContentType="application/vnd.openxmlformats-officedocument.oleObject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90" windowWidth="15180" windowHeight="7470" activeTab="1"/>
  </bookViews>
  <sheets>
    <sheet name="INDICADORES FINANCIEROS " sheetId="66" r:id="rId1"/>
    <sheet name="HISTORICO RENDIMIENTOS  " sheetId="63" r:id="rId2"/>
    <sheet name="inmuebles set 2011" sheetId="70" state="hidden" r:id="rId3"/>
  </sheets>
  <externalReferences>
    <externalReference r:id="rId4"/>
    <externalReference r:id="rId5"/>
    <externalReference r:id="rId6"/>
  </externalReferences>
  <definedNames>
    <definedName name="_xlnm._FilterDatabase" localSheetId="2" hidden="1">'inmuebles set 2011'!$A$2:$S$204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_xlnm.Print_Area" localSheetId="2">'inmuebles set 2011'!$A$1:$R$291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/>
</workbook>
</file>

<file path=xl/calcChain.xml><?xml version="1.0" encoding="utf-8"?>
<calcChain xmlns="http://schemas.openxmlformats.org/spreadsheetml/2006/main">
  <c r="V289" i="70" l="1"/>
  <c r="W289" i="70" s="1"/>
  <c r="V290" i="70"/>
  <c r="W290" i="70" s="1"/>
  <c r="V291" i="70"/>
  <c r="W291" i="70" s="1"/>
  <c r="V292" i="70"/>
  <c r="W292" i="70" s="1"/>
  <c r="V293" i="70"/>
  <c r="W293" i="70" s="1"/>
  <c r="V294" i="70"/>
  <c r="W294" i="70" s="1"/>
  <c r="V295" i="70"/>
  <c r="W295" i="70" s="1"/>
  <c r="V270" i="70"/>
  <c r="W270" i="70" s="1"/>
  <c r="V271" i="70"/>
  <c r="W271" i="70" s="1"/>
  <c r="V272" i="70"/>
  <c r="W272" i="70" s="1"/>
  <c r="V273" i="70"/>
  <c r="W273" i="70" s="1"/>
  <c r="V274" i="70"/>
  <c r="W274" i="70" s="1"/>
  <c r="V275" i="70"/>
  <c r="W275" i="70" s="1"/>
  <c r="V276" i="70"/>
  <c r="W276" i="70" s="1"/>
  <c r="V277" i="70"/>
  <c r="W277" i="70" s="1"/>
  <c r="V278" i="70"/>
  <c r="W278" i="70" s="1"/>
  <c r="V279" i="70"/>
  <c r="W279" i="70" s="1"/>
  <c r="V280" i="70"/>
  <c r="W280" i="70" s="1"/>
  <c r="V281" i="70"/>
  <c r="W281" i="70" s="1"/>
  <c r="V282" i="70"/>
  <c r="W282" i="70" s="1"/>
  <c r="V283" i="70"/>
  <c r="W283" i="70" s="1"/>
  <c r="V284" i="70"/>
  <c r="W284" i="70" s="1"/>
  <c r="V285" i="70"/>
  <c r="W285" i="70" s="1"/>
  <c r="V286" i="70"/>
  <c r="W286" i="70" s="1"/>
  <c r="V287" i="70"/>
  <c r="W287" i="70" s="1"/>
  <c r="V288" i="70"/>
  <c r="W288" i="70" s="1"/>
  <c r="V253" i="70"/>
  <c r="W253" i="70" s="1"/>
  <c r="V254" i="70"/>
  <c r="W254" i="70" s="1"/>
  <c r="V255" i="70"/>
  <c r="W255" i="70" s="1"/>
  <c r="V256" i="70"/>
  <c r="W256" i="70" s="1"/>
  <c r="V257" i="70"/>
  <c r="W257" i="70" s="1"/>
  <c r="V258" i="70"/>
  <c r="W258" i="70" s="1"/>
  <c r="V259" i="70"/>
  <c r="W259" i="70" s="1"/>
  <c r="V260" i="70"/>
  <c r="W260" i="70" s="1"/>
  <c r="V261" i="70"/>
  <c r="W261" i="70" s="1"/>
  <c r="V262" i="70"/>
  <c r="W262" i="70" s="1"/>
  <c r="V263" i="70"/>
  <c r="W263" i="70" s="1"/>
  <c r="V264" i="70"/>
  <c r="W264" i="70" s="1"/>
  <c r="V265" i="70"/>
  <c r="W265" i="70" s="1"/>
  <c r="V266" i="70"/>
  <c r="W266" i="70" s="1"/>
  <c r="V267" i="70"/>
  <c r="W267" i="70" s="1"/>
  <c r="V268" i="70"/>
  <c r="W268" i="70" s="1"/>
  <c r="V269" i="70"/>
  <c r="W269" i="70" s="1"/>
  <c r="V233" i="70"/>
  <c r="W233" i="70" s="1"/>
  <c r="V234" i="70"/>
  <c r="W234" i="70" s="1"/>
  <c r="V235" i="70"/>
  <c r="W235" i="70" s="1"/>
  <c r="V236" i="70"/>
  <c r="W236" i="70" s="1"/>
  <c r="V237" i="70"/>
  <c r="W237" i="70" s="1"/>
  <c r="V238" i="70"/>
  <c r="W238" i="70" s="1"/>
  <c r="V239" i="70"/>
  <c r="W239" i="70" s="1"/>
  <c r="V240" i="70"/>
  <c r="W240" i="70" s="1"/>
  <c r="V241" i="70"/>
  <c r="W241" i="70" s="1"/>
  <c r="V242" i="70"/>
  <c r="W242" i="70" s="1"/>
  <c r="V243" i="70"/>
  <c r="W243" i="70" s="1"/>
  <c r="V244" i="70"/>
  <c r="W244" i="70" s="1"/>
  <c r="V245" i="70"/>
  <c r="W245" i="70" s="1"/>
  <c r="V246" i="70"/>
  <c r="W246" i="70" s="1"/>
  <c r="V247" i="70"/>
  <c r="W247" i="70" s="1"/>
  <c r="V248" i="70"/>
  <c r="W248" i="70" s="1"/>
  <c r="V249" i="70"/>
  <c r="W249" i="70" s="1"/>
  <c r="V250" i="70"/>
  <c r="W250" i="70" s="1"/>
  <c r="V251" i="70"/>
  <c r="W251" i="70" s="1"/>
  <c r="V252" i="70"/>
  <c r="W252" i="70" s="1"/>
  <c r="V214" i="70"/>
  <c r="W214" i="70" s="1"/>
  <c r="V215" i="70"/>
  <c r="W215" i="70" s="1"/>
  <c r="V216" i="70"/>
  <c r="W216" i="70" s="1"/>
  <c r="V217" i="70"/>
  <c r="W217" i="70" s="1"/>
  <c r="V218" i="70"/>
  <c r="W218" i="70" s="1"/>
  <c r="V219" i="70"/>
  <c r="W219" i="70" s="1"/>
  <c r="V220" i="70"/>
  <c r="W220" i="70" s="1"/>
  <c r="V221" i="70"/>
  <c r="W221" i="70" s="1"/>
  <c r="V222" i="70"/>
  <c r="W222" i="70" s="1"/>
  <c r="V223" i="70"/>
  <c r="W223" i="70" s="1"/>
  <c r="V224" i="70"/>
  <c r="W224" i="70" s="1"/>
  <c r="V225" i="70"/>
  <c r="W225" i="70" s="1"/>
  <c r="V226" i="70"/>
  <c r="W226" i="70" s="1"/>
  <c r="V227" i="70"/>
  <c r="W227" i="70" s="1"/>
  <c r="V228" i="70"/>
  <c r="W228" i="70" s="1"/>
  <c r="V229" i="70"/>
  <c r="W229" i="70" s="1"/>
  <c r="V230" i="70"/>
  <c r="W230" i="70" s="1"/>
  <c r="V231" i="70"/>
  <c r="W231" i="70" s="1"/>
  <c r="V232" i="70"/>
  <c r="W232" i="70" s="1"/>
  <c r="V139" i="70"/>
  <c r="W139" i="70" s="1"/>
  <c r="V140" i="70"/>
  <c r="W140" i="70" s="1"/>
  <c r="V141" i="70"/>
  <c r="W141" i="70" s="1"/>
  <c r="V142" i="70"/>
  <c r="W142" i="70" s="1"/>
  <c r="V143" i="70"/>
  <c r="W143" i="70" s="1"/>
  <c r="V144" i="70"/>
  <c r="W144" i="70" s="1"/>
  <c r="V145" i="70"/>
  <c r="W145" i="70" s="1"/>
  <c r="V146" i="70"/>
  <c r="W146" i="70" s="1"/>
  <c r="V147" i="70"/>
  <c r="W147" i="70" s="1"/>
  <c r="V148" i="70"/>
  <c r="W148" i="70" s="1"/>
  <c r="V149" i="70"/>
  <c r="W149" i="70" s="1"/>
  <c r="V150" i="70"/>
  <c r="W150" i="70" s="1"/>
  <c r="V151" i="70"/>
  <c r="W151" i="70" s="1"/>
  <c r="V152" i="70"/>
  <c r="W152" i="70" s="1"/>
  <c r="V153" i="70"/>
  <c r="W153" i="70" s="1"/>
  <c r="V154" i="70"/>
  <c r="W154" i="70" s="1"/>
  <c r="V155" i="70"/>
  <c r="W155" i="70" s="1"/>
  <c r="V156" i="70"/>
  <c r="W156" i="70" s="1"/>
  <c r="V157" i="70"/>
  <c r="W157" i="70" s="1"/>
  <c r="V158" i="70"/>
  <c r="W158" i="70" s="1"/>
  <c r="V159" i="70"/>
  <c r="W159" i="70" s="1"/>
  <c r="V160" i="70"/>
  <c r="W160" i="70" s="1"/>
  <c r="V161" i="70"/>
  <c r="W161" i="70" s="1"/>
  <c r="V162" i="70"/>
  <c r="W162" i="70" s="1"/>
  <c r="V163" i="70"/>
  <c r="W163" i="70" s="1"/>
  <c r="V164" i="70"/>
  <c r="W164" i="70" s="1"/>
  <c r="V165" i="70"/>
  <c r="W165" i="70" s="1"/>
  <c r="V166" i="70"/>
  <c r="W166" i="70" s="1"/>
  <c r="V167" i="70"/>
  <c r="W167" i="70" s="1"/>
  <c r="V168" i="70"/>
  <c r="W168" i="70" s="1"/>
  <c r="V169" i="70"/>
  <c r="W169" i="70" s="1"/>
  <c r="V170" i="70"/>
  <c r="W170" i="70" s="1"/>
  <c r="V171" i="70"/>
  <c r="W171" i="70" s="1"/>
  <c r="V172" i="70"/>
  <c r="W172" i="70" s="1"/>
  <c r="V173" i="70"/>
  <c r="W173" i="70" s="1"/>
  <c r="V174" i="70"/>
  <c r="W174" i="70" s="1"/>
  <c r="V175" i="70"/>
  <c r="W175" i="70" s="1"/>
  <c r="V176" i="70"/>
  <c r="W176" i="70" s="1"/>
  <c r="V177" i="70"/>
  <c r="W177" i="70" s="1"/>
  <c r="V178" i="70"/>
  <c r="W178" i="70" s="1"/>
  <c r="V179" i="70"/>
  <c r="W179" i="70" s="1"/>
  <c r="V180" i="70"/>
  <c r="W180" i="70" s="1"/>
  <c r="V181" i="70"/>
  <c r="W181" i="70" s="1"/>
  <c r="V182" i="70"/>
  <c r="W182" i="70" s="1"/>
  <c r="V183" i="70"/>
  <c r="W183" i="70" s="1"/>
  <c r="V184" i="70"/>
  <c r="W184" i="70" s="1"/>
  <c r="V185" i="70"/>
  <c r="W185" i="70" s="1"/>
  <c r="V186" i="70"/>
  <c r="W186" i="70" s="1"/>
  <c r="V187" i="70"/>
  <c r="W187" i="70" s="1"/>
  <c r="V188" i="70"/>
  <c r="W188" i="70" s="1"/>
  <c r="V189" i="70"/>
  <c r="W189" i="70" s="1"/>
  <c r="V190" i="70"/>
  <c r="W190" i="70" s="1"/>
  <c r="V191" i="70"/>
  <c r="W191" i="70" s="1"/>
  <c r="V192" i="70"/>
  <c r="W192" i="70" s="1"/>
  <c r="V193" i="70"/>
  <c r="W193" i="70" s="1"/>
  <c r="V194" i="70"/>
  <c r="W194" i="70" s="1"/>
  <c r="V195" i="70"/>
  <c r="W195" i="70" s="1"/>
  <c r="V196" i="70"/>
  <c r="W196" i="70" s="1"/>
  <c r="V197" i="70"/>
  <c r="W197" i="70" s="1"/>
  <c r="V198" i="70"/>
  <c r="W198" i="70" s="1"/>
  <c r="V199" i="70"/>
  <c r="W199" i="70" s="1"/>
  <c r="V200" i="70"/>
  <c r="W200" i="70" s="1"/>
  <c r="V201" i="70"/>
  <c r="W201" i="70" s="1"/>
  <c r="V202" i="70"/>
  <c r="W202" i="70" s="1"/>
  <c r="V203" i="70"/>
  <c r="W203" i="70" s="1"/>
  <c r="V204" i="70"/>
  <c r="W204" i="70" s="1"/>
  <c r="V205" i="70"/>
  <c r="W205" i="70" s="1"/>
  <c r="V206" i="70"/>
  <c r="W206" i="70" s="1"/>
  <c r="V207" i="70"/>
  <c r="W207" i="70" s="1"/>
  <c r="V208" i="70"/>
  <c r="W208" i="70" s="1"/>
  <c r="V209" i="70"/>
  <c r="W209" i="70" s="1"/>
  <c r="V210" i="70"/>
  <c r="W210" i="70" s="1"/>
  <c r="V211" i="70"/>
  <c r="W211" i="70" s="1"/>
  <c r="V212" i="70"/>
  <c r="W212" i="70" s="1"/>
  <c r="V213" i="70"/>
  <c r="W213" i="70" s="1"/>
  <c r="V121" i="70"/>
  <c r="W121" i="70" s="1"/>
  <c r="V122" i="70"/>
  <c r="W122" i="70" s="1"/>
  <c r="V123" i="70"/>
  <c r="W123" i="70" s="1"/>
  <c r="V124" i="70"/>
  <c r="W124" i="70" s="1"/>
  <c r="V125" i="70"/>
  <c r="W125" i="70" s="1"/>
  <c r="V126" i="70"/>
  <c r="W126" i="70" s="1"/>
  <c r="V127" i="70"/>
  <c r="W127" i="70" s="1"/>
  <c r="V128" i="70"/>
  <c r="W128" i="70" s="1"/>
  <c r="V129" i="70"/>
  <c r="W129" i="70" s="1"/>
  <c r="V130" i="70"/>
  <c r="W130" i="70" s="1"/>
  <c r="V131" i="70"/>
  <c r="W131" i="70" s="1"/>
  <c r="V132" i="70"/>
  <c r="W132" i="70" s="1"/>
  <c r="V133" i="70"/>
  <c r="W133" i="70" s="1"/>
  <c r="V134" i="70"/>
  <c r="W134" i="70" s="1"/>
  <c r="V135" i="70"/>
  <c r="W135" i="70" s="1"/>
  <c r="V136" i="70"/>
  <c r="W136" i="70" s="1"/>
  <c r="V137" i="70"/>
  <c r="W137" i="70" s="1"/>
  <c r="V138" i="70"/>
  <c r="W138" i="70" s="1"/>
  <c r="V64" i="70"/>
  <c r="W64" i="70" s="1"/>
  <c r="V65" i="70"/>
  <c r="W65" i="70" s="1"/>
  <c r="V66" i="70"/>
  <c r="W66" i="70" s="1"/>
  <c r="V67" i="70"/>
  <c r="W67" i="70" s="1"/>
  <c r="V68" i="70"/>
  <c r="W68" i="70" s="1"/>
  <c r="V69" i="70"/>
  <c r="W69" i="70" s="1"/>
  <c r="V70" i="70"/>
  <c r="W70" i="70" s="1"/>
  <c r="V71" i="70"/>
  <c r="W71" i="70" s="1"/>
  <c r="V72" i="70"/>
  <c r="W72" i="70" s="1"/>
  <c r="V73" i="70"/>
  <c r="W73" i="70" s="1"/>
  <c r="V74" i="70"/>
  <c r="W74" i="70" s="1"/>
  <c r="V75" i="70"/>
  <c r="W75" i="70" s="1"/>
  <c r="V76" i="70"/>
  <c r="W76" i="70" s="1"/>
  <c r="V77" i="70"/>
  <c r="W77" i="70" s="1"/>
  <c r="V78" i="70"/>
  <c r="W78" i="70" s="1"/>
  <c r="V79" i="70"/>
  <c r="W79" i="70" s="1"/>
  <c r="V80" i="70"/>
  <c r="W80" i="70" s="1"/>
  <c r="V81" i="70"/>
  <c r="W81" i="70" s="1"/>
  <c r="V82" i="70"/>
  <c r="W82" i="70" s="1"/>
  <c r="V83" i="70"/>
  <c r="W83" i="70" s="1"/>
  <c r="V84" i="70"/>
  <c r="W84" i="70" s="1"/>
  <c r="V85" i="70"/>
  <c r="W85" i="70" s="1"/>
  <c r="V86" i="70"/>
  <c r="W86" i="70" s="1"/>
  <c r="V87" i="70"/>
  <c r="W87" i="70" s="1"/>
  <c r="V88" i="70"/>
  <c r="W88" i="70" s="1"/>
  <c r="V89" i="70"/>
  <c r="W89" i="70" s="1"/>
  <c r="V90" i="70"/>
  <c r="W90" i="70" s="1"/>
  <c r="V91" i="70"/>
  <c r="W91" i="70" s="1"/>
  <c r="V92" i="70"/>
  <c r="W92" i="70" s="1"/>
  <c r="V93" i="70"/>
  <c r="W93" i="70" s="1"/>
  <c r="V94" i="70"/>
  <c r="W94" i="70" s="1"/>
  <c r="V95" i="70"/>
  <c r="W95" i="70" s="1"/>
  <c r="V96" i="70"/>
  <c r="W96" i="70" s="1"/>
  <c r="V97" i="70"/>
  <c r="W97" i="70" s="1"/>
  <c r="V98" i="70"/>
  <c r="W98" i="70" s="1"/>
  <c r="V99" i="70"/>
  <c r="W99" i="70" s="1"/>
  <c r="V100" i="70"/>
  <c r="W100" i="70" s="1"/>
  <c r="V101" i="70"/>
  <c r="W101" i="70" s="1"/>
  <c r="V102" i="70"/>
  <c r="W102" i="70" s="1"/>
  <c r="V103" i="70"/>
  <c r="W103" i="70" s="1"/>
  <c r="V104" i="70"/>
  <c r="W104" i="70" s="1"/>
  <c r="V105" i="70"/>
  <c r="W105" i="70" s="1"/>
  <c r="V106" i="70"/>
  <c r="W106" i="70" s="1"/>
  <c r="V107" i="70"/>
  <c r="W107" i="70" s="1"/>
  <c r="V108" i="70"/>
  <c r="W108" i="70" s="1"/>
  <c r="V109" i="70"/>
  <c r="W109" i="70" s="1"/>
  <c r="V110" i="70"/>
  <c r="W110" i="70" s="1"/>
  <c r="V111" i="70"/>
  <c r="W111" i="70" s="1"/>
  <c r="V112" i="70"/>
  <c r="W112" i="70" s="1"/>
  <c r="V113" i="70"/>
  <c r="W113" i="70" s="1"/>
  <c r="V114" i="70"/>
  <c r="W114" i="70" s="1"/>
  <c r="V115" i="70"/>
  <c r="W115" i="70" s="1"/>
  <c r="V116" i="70"/>
  <c r="W116" i="70" s="1"/>
  <c r="V117" i="70"/>
  <c r="W117" i="70" s="1"/>
  <c r="V118" i="70"/>
  <c r="W118" i="70" s="1"/>
  <c r="V119" i="70"/>
  <c r="W119" i="70" s="1"/>
  <c r="V120" i="70"/>
  <c r="W120" i="70" s="1"/>
  <c r="V8" i="70"/>
  <c r="W8" i="70" s="1"/>
  <c r="V9" i="70"/>
  <c r="W9" i="70" s="1"/>
  <c r="V10" i="70"/>
  <c r="W10" i="70" s="1"/>
  <c r="V11" i="70"/>
  <c r="W11" i="70" s="1"/>
  <c r="V12" i="70"/>
  <c r="W12" i="70" s="1"/>
  <c r="V13" i="70"/>
  <c r="W13" i="70" s="1"/>
  <c r="V14" i="70"/>
  <c r="W14" i="70" s="1"/>
  <c r="V15" i="70"/>
  <c r="W15" i="70" s="1"/>
  <c r="V16" i="70"/>
  <c r="W16" i="70" s="1"/>
  <c r="V17" i="70"/>
  <c r="W17" i="70" s="1"/>
  <c r="V18" i="70"/>
  <c r="W18" i="70" s="1"/>
  <c r="V19" i="70"/>
  <c r="W19" i="70" s="1"/>
  <c r="V20" i="70"/>
  <c r="W20" i="70" s="1"/>
  <c r="V21" i="70"/>
  <c r="W21" i="70" s="1"/>
  <c r="V22" i="70"/>
  <c r="W22" i="70" s="1"/>
  <c r="V23" i="70"/>
  <c r="W23" i="70" s="1"/>
  <c r="V24" i="70"/>
  <c r="W24" i="70" s="1"/>
  <c r="V25" i="70"/>
  <c r="W25" i="70" s="1"/>
  <c r="V26" i="70"/>
  <c r="W26" i="70" s="1"/>
  <c r="V27" i="70"/>
  <c r="W27" i="70" s="1"/>
  <c r="V28" i="70"/>
  <c r="W28" i="70" s="1"/>
  <c r="V29" i="70"/>
  <c r="W29" i="70" s="1"/>
  <c r="V30" i="70"/>
  <c r="W30" i="70" s="1"/>
  <c r="V31" i="70"/>
  <c r="W31" i="70" s="1"/>
  <c r="V32" i="70"/>
  <c r="W32" i="70" s="1"/>
  <c r="V33" i="70"/>
  <c r="W33" i="70" s="1"/>
  <c r="V34" i="70"/>
  <c r="W34" i="70" s="1"/>
  <c r="V35" i="70"/>
  <c r="W35" i="70" s="1"/>
  <c r="V36" i="70"/>
  <c r="W36" i="70" s="1"/>
  <c r="V37" i="70"/>
  <c r="W37" i="70" s="1"/>
  <c r="V38" i="70"/>
  <c r="W38" i="70" s="1"/>
  <c r="V39" i="70"/>
  <c r="W39" i="70" s="1"/>
  <c r="V40" i="70"/>
  <c r="W40" i="70" s="1"/>
  <c r="V41" i="70"/>
  <c r="W41" i="70" s="1"/>
  <c r="V42" i="70"/>
  <c r="W42" i="70" s="1"/>
  <c r="V43" i="70"/>
  <c r="W43" i="70" s="1"/>
  <c r="V44" i="70"/>
  <c r="W44" i="70" s="1"/>
  <c r="V45" i="70"/>
  <c r="W45" i="70" s="1"/>
  <c r="V46" i="70"/>
  <c r="W46" i="70" s="1"/>
  <c r="V47" i="70"/>
  <c r="W47" i="70" s="1"/>
  <c r="V48" i="70"/>
  <c r="W48" i="70" s="1"/>
  <c r="V49" i="70"/>
  <c r="W49" i="70" s="1"/>
  <c r="V50" i="70"/>
  <c r="W50" i="70" s="1"/>
  <c r="V51" i="70"/>
  <c r="W51" i="70" s="1"/>
  <c r="V52" i="70"/>
  <c r="W52" i="70" s="1"/>
  <c r="V53" i="70"/>
  <c r="W53" i="70" s="1"/>
  <c r="V54" i="70"/>
  <c r="W54" i="70" s="1"/>
  <c r="V55" i="70"/>
  <c r="W55" i="70" s="1"/>
  <c r="V56" i="70"/>
  <c r="W56" i="70" s="1"/>
  <c r="V57" i="70"/>
  <c r="W57" i="70" s="1"/>
  <c r="V58" i="70"/>
  <c r="W58" i="70" s="1"/>
  <c r="V59" i="70"/>
  <c r="W59" i="70" s="1"/>
  <c r="V60" i="70"/>
  <c r="W60" i="70" s="1"/>
  <c r="V61" i="70"/>
  <c r="W61" i="70" s="1"/>
  <c r="V62" i="70"/>
  <c r="W62" i="70" s="1"/>
  <c r="V63" i="70"/>
  <c r="W63" i="70" s="1"/>
  <c r="V7" i="70"/>
  <c r="W7" i="70" l="1"/>
  <c r="T296" i="70"/>
  <c r="U295" i="70"/>
  <c r="U294" i="70"/>
  <c r="U293" i="70"/>
  <c r="U292" i="70"/>
  <c r="U291" i="70"/>
  <c r="U290" i="70"/>
  <c r="U289" i="70"/>
  <c r="U288" i="70"/>
  <c r="U287" i="70"/>
  <c r="U286" i="70"/>
  <c r="U285" i="70"/>
  <c r="U284" i="70"/>
  <c r="U283" i="70"/>
  <c r="U282" i="70"/>
  <c r="U281" i="70"/>
  <c r="U280" i="70"/>
  <c r="U279" i="70"/>
  <c r="U278" i="70"/>
  <c r="U277" i="70"/>
  <c r="U276" i="70"/>
  <c r="U275" i="70"/>
  <c r="U274" i="70"/>
  <c r="U273" i="70"/>
  <c r="U272" i="70"/>
  <c r="U271" i="70"/>
  <c r="U270" i="70"/>
  <c r="U269" i="70"/>
  <c r="U268" i="70"/>
  <c r="U267" i="70"/>
  <c r="U266" i="70"/>
  <c r="U265" i="70"/>
  <c r="U264" i="70"/>
  <c r="U263" i="70"/>
  <c r="U262" i="70"/>
  <c r="U261" i="70"/>
  <c r="U260" i="70"/>
  <c r="U259" i="70"/>
  <c r="U258" i="70"/>
  <c r="U257" i="70"/>
  <c r="U256" i="70"/>
  <c r="U255" i="70"/>
  <c r="U254" i="70"/>
  <c r="U253" i="70"/>
  <c r="U252" i="70"/>
  <c r="U251" i="70"/>
  <c r="U250" i="70"/>
  <c r="U249" i="70"/>
  <c r="U248" i="70"/>
  <c r="U247" i="70"/>
  <c r="U246" i="70"/>
  <c r="U245" i="70"/>
  <c r="U244" i="70"/>
  <c r="U243" i="70"/>
  <c r="U242" i="70"/>
  <c r="U241" i="70"/>
  <c r="U240" i="70"/>
  <c r="U239" i="70"/>
  <c r="U238" i="70"/>
  <c r="U237" i="70"/>
  <c r="U236" i="70"/>
  <c r="U235" i="70"/>
  <c r="U234" i="70"/>
  <c r="U233" i="70"/>
  <c r="U232" i="70"/>
  <c r="U231" i="70"/>
  <c r="U230" i="70"/>
  <c r="U229" i="70"/>
  <c r="U228" i="70"/>
  <c r="U227" i="70"/>
  <c r="U226" i="70"/>
  <c r="U225" i="70"/>
  <c r="U224" i="70"/>
  <c r="U223" i="70"/>
  <c r="U222" i="70"/>
  <c r="U221" i="70"/>
  <c r="U220" i="70"/>
  <c r="U219" i="70"/>
  <c r="U218" i="70"/>
  <c r="U217" i="70"/>
  <c r="U216" i="70"/>
  <c r="U215" i="70"/>
  <c r="U214" i="70"/>
  <c r="U213" i="70"/>
  <c r="U212" i="70"/>
  <c r="U207" i="70"/>
  <c r="U206" i="70"/>
  <c r="U205" i="70"/>
  <c r="U204" i="70"/>
  <c r="U203" i="70"/>
  <c r="U202" i="70"/>
  <c r="U201" i="70"/>
  <c r="U200" i="70"/>
  <c r="U199" i="70"/>
  <c r="U198" i="70"/>
  <c r="U197" i="70"/>
  <c r="U196" i="70"/>
  <c r="U195" i="70"/>
  <c r="U194" i="70"/>
  <c r="U193" i="70"/>
  <c r="U192" i="70"/>
  <c r="U191" i="70"/>
  <c r="U190" i="70"/>
  <c r="U189" i="70"/>
  <c r="U188" i="70"/>
  <c r="U187" i="70"/>
  <c r="U186" i="70"/>
  <c r="U185" i="70"/>
  <c r="U184" i="70"/>
  <c r="U183" i="70"/>
  <c r="U182" i="70"/>
  <c r="U181" i="70"/>
  <c r="U180" i="70"/>
  <c r="U179" i="70"/>
  <c r="U178" i="70"/>
  <c r="U177" i="70"/>
  <c r="U176" i="70"/>
  <c r="U175" i="70"/>
  <c r="U174" i="70"/>
  <c r="U173" i="70"/>
  <c r="U172" i="70"/>
  <c r="U171" i="70"/>
  <c r="U170" i="70"/>
  <c r="U169" i="70"/>
  <c r="U168" i="70"/>
  <c r="U167" i="70"/>
  <c r="U166" i="70"/>
  <c r="U165" i="70"/>
  <c r="U164" i="70"/>
  <c r="U163" i="70"/>
  <c r="U162" i="70"/>
  <c r="U161" i="70"/>
  <c r="U160" i="70"/>
  <c r="U159" i="70"/>
  <c r="U158" i="70"/>
  <c r="U157" i="70"/>
  <c r="U156" i="70"/>
  <c r="U155" i="70"/>
  <c r="U154" i="70"/>
  <c r="U153" i="70"/>
  <c r="U152" i="70"/>
  <c r="U151" i="70"/>
  <c r="U150" i="70"/>
  <c r="U149" i="70"/>
  <c r="U148" i="70"/>
  <c r="U147" i="70"/>
  <c r="U146" i="70"/>
  <c r="U145" i="70"/>
  <c r="U144" i="70"/>
  <c r="U143" i="70"/>
  <c r="U142" i="70"/>
  <c r="U141" i="70"/>
  <c r="U140" i="70"/>
  <c r="U139" i="70"/>
  <c r="U138" i="70"/>
  <c r="U137" i="70"/>
  <c r="U136" i="70"/>
  <c r="U135" i="70"/>
  <c r="U134" i="70"/>
  <c r="U133" i="70"/>
  <c r="U132" i="70"/>
  <c r="U131" i="70"/>
  <c r="U130" i="70"/>
  <c r="U129" i="70"/>
  <c r="U128" i="70"/>
  <c r="U127" i="70"/>
  <c r="U126" i="70"/>
  <c r="U125" i="70"/>
  <c r="U124" i="70"/>
  <c r="U123" i="70"/>
  <c r="U122" i="70"/>
  <c r="U121" i="70"/>
  <c r="U120" i="70"/>
  <c r="U119" i="70"/>
  <c r="U118" i="70"/>
  <c r="U117" i="70"/>
  <c r="U116" i="70"/>
  <c r="U115" i="70"/>
  <c r="U114" i="70"/>
  <c r="U113" i="70"/>
  <c r="U112" i="70"/>
  <c r="U111" i="70"/>
  <c r="U110" i="70"/>
  <c r="U109" i="70"/>
  <c r="U108" i="70"/>
  <c r="U107" i="70"/>
  <c r="U106" i="70"/>
  <c r="U105" i="70"/>
  <c r="U104" i="70"/>
  <c r="U103" i="70"/>
  <c r="U102" i="70"/>
  <c r="U101" i="70"/>
  <c r="U100" i="70"/>
  <c r="U99" i="70"/>
  <c r="U98" i="70"/>
  <c r="U97" i="70"/>
  <c r="U96" i="70"/>
  <c r="U95" i="70"/>
  <c r="U94" i="70"/>
  <c r="U93" i="70"/>
  <c r="U92" i="70"/>
  <c r="U91" i="70"/>
  <c r="U90" i="70"/>
  <c r="U89" i="70"/>
  <c r="U88" i="70"/>
  <c r="U87" i="70"/>
  <c r="U86" i="70"/>
  <c r="U85" i="70"/>
  <c r="U84" i="70"/>
  <c r="U83" i="70"/>
  <c r="U82" i="70"/>
  <c r="U81" i="70"/>
  <c r="U80" i="70"/>
  <c r="U79" i="70"/>
  <c r="U78" i="70"/>
  <c r="U77" i="70"/>
  <c r="U76" i="70"/>
  <c r="U75" i="70"/>
  <c r="U74" i="70"/>
  <c r="U73" i="70"/>
  <c r="U72" i="70"/>
  <c r="U71" i="70"/>
  <c r="U70" i="70"/>
  <c r="U69" i="70"/>
  <c r="U68" i="70"/>
  <c r="U67" i="70"/>
  <c r="U66" i="70"/>
  <c r="U65" i="70"/>
  <c r="U64" i="70"/>
  <c r="U63" i="70"/>
  <c r="U62" i="70"/>
  <c r="U61" i="70"/>
  <c r="U60" i="70"/>
  <c r="U59" i="70"/>
  <c r="U58" i="70"/>
  <c r="U57" i="70"/>
  <c r="U56" i="70"/>
  <c r="U55" i="70"/>
  <c r="U54" i="70"/>
  <c r="U53" i="70"/>
  <c r="U52" i="70"/>
  <c r="U51" i="70"/>
  <c r="U50" i="70"/>
  <c r="U49" i="70"/>
  <c r="U48" i="70"/>
  <c r="U47" i="70"/>
  <c r="U46" i="70"/>
  <c r="U45" i="70"/>
  <c r="U44" i="70"/>
  <c r="U43" i="70"/>
  <c r="U42" i="70"/>
  <c r="U41" i="70"/>
  <c r="U40" i="70"/>
  <c r="U39" i="70"/>
  <c r="U38" i="70"/>
  <c r="U37" i="70"/>
  <c r="U36" i="70"/>
  <c r="U35" i="70"/>
  <c r="U34" i="70"/>
  <c r="U33" i="70"/>
  <c r="U32" i="70"/>
  <c r="U31" i="70"/>
  <c r="U30" i="70"/>
  <c r="U29" i="70"/>
  <c r="U28" i="70"/>
  <c r="U27" i="70"/>
  <c r="U26" i="70"/>
  <c r="U25" i="70"/>
  <c r="U24" i="70"/>
  <c r="U23" i="70"/>
  <c r="U22" i="70"/>
  <c r="U21" i="70"/>
  <c r="U20" i="70"/>
  <c r="U19" i="70"/>
  <c r="U18" i="70"/>
  <c r="U17" i="70"/>
  <c r="U16" i="70"/>
  <c r="U15" i="70"/>
  <c r="U14" i="70"/>
  <c r="U13" i="70"/>
  <c r="U12" i="70"/>
  <c r="U11" i="70"/>
  <c r="U10" i="70"/>
  <c r="U9" i="70"/>
  <c r="U8" i="70"/>
  <c r="U7" i="70"/>
  <c r="U296" i="70" s="1"/>
  <c r="U298" i="70" s="1"/>
</calcChain>
</file>

<file path=xl/sharedStrings.xml><?xml version="1.0" encoding="utf-8"?>
<sst xmlns="http://schemas.openxmlformats.org/spreadsheetml/2006/main" count="2440" uniqueCount="488">
  <si>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</si>
  <si>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</si>
  <si>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</si>
  <si>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</si>
  <si>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</si>
  <si>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</si>
  <si>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</si>
  <si>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</si>
  <si>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</si>
  <si>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</si>
  <si>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</si>
  <si>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</si>
  <si>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</si>
  <si>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</si>
  <si>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</si>
  <si>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</si>
  <si>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</si>
  <si>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</si>
  <si>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</si>
  <si>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</si>
  <si>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</si>
  <si>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</si>
  <si>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</si>
  <si>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</si>
  <si>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</si>
  <si>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</si>
  <si>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</si>
  <si>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</si>
  <si>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</si>
  <si>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</si>
  <si>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</si>
  <si>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</si>
  <si>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</si>
  <si>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</si>
  <si>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</si>
  <si>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</si>
  <si>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</si>
  <si>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</si>
  <si>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</si>
  <si>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</si>
  <si>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</si>
  <si>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</si>
  <si>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</si>
  <si>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</si>
  <si>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</si>
  <si>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Nombre de la SAFI</t>
  </si>
  <si>
    <t>Nombre del Fondo</t>
  </si>
  <si>
    <t>Cód.Inmueble(Inmuebles)</t>
  </si>
  <si>
    <t>Nombre del Inmueble</t>
  </si>
  <si>
    <t>Provincia</t>
  </si>
  <si>
    <t>Cantón</t>
  </si>
  <si>
    <t>Distrito</t>
  </si>
  <si>
    <t>Fecha Compra</t>
  </si>
  <si>
    <t>Tipo de Inmueble</t>
  </si>
  <si>
    <t>Estado</t>
  </si>
  <si>
    <t>Actividad Económica del Inmueble</t>
  </si>
  <si>
    <t>Área Arrendable</t>
  </si>
  <si>
    <t>ALDESA SOCIEDAD DE FONDOS DE INVERSION S.A.</t>
  </si>
  <si>
    <t>FONDO DE INVERSION INMOBILIARIA  DE RENTA Y PLUSVALIA NO DIVERSIFICADO</t>
  </si>
  <si>
    <t>TERRAMALL LOCAL 357</t>
  </si>
  <si>
    <t>CARTAGO</t>
  </si>
  <si>
    <t>LA UNION</t>
  </si>
  <si>
    <t>TRES RIOS</t>
  </si>
  <si>
    <t>Vertical</t>
  </si>
  <si>
    <t>COMERCIAL</t>
  </si>
  <si>
    <t>TERRAMALL LOCAL M-6</t>
  </si>
  <si>
    <t>Horizontal</t>
  </si>
  <si>
    <t>TERRAMALL LOCAL 410</t>
  </si>
  <si>
    <t>FINCA 18</t>
  </si>
  <si>
    <t>PUNTARENAS</t>
  </si>
  <si>
    <t>OSA</t>
  </si>
  <si>
    <t/>
  </si>
  <si>
    <t>AGRICULTURA</t>
  </si>
  <si>
    <t>MULTIFONDOS DE COSTA RICA SOCIEDAD ANONIMA SOCIEDAD DE FONDOS DE INVERSION</t>
  </si>
  <si>
    <t>FONDO DE INVERSION INMOBILIARIO MULTIFONDOS AUGEO NO DIVERSIFICADO</t>
  </si>
  <si>
    <t>FINCA LA CONCHITA</t>
  </si>
  <si>
    <t>GUANACASTE</t>
  </si>
  <si>
    <t>SANTA CRUZ</t>
  </si>
  <si>
    <t>FINCA LAS DELICIAS</t>
  </si>
  <si>
    <t>FINCA WEBB</t>
  </si>
  <si>
    <t>POPULAR SOCIEDAD DE FONDOS DE INVERSION S.A.</t>
  </si>
  <si>
    <t>FONDO DE INVERSION POPULAR INMOBILIARIO ALPHA DOLARES NO DIVERSIFICADO</t>
  </si>
  <si>
    <t>BODEGA BARRIO CUBA I</t>
  </si>
  <si>
    <t>SAN JOSÉ</t>
  </si>
  <si>
    <t>CENTRAL</t>
  </si>
  <si>
    <t>HOSPITAL</t>
  </si>
  <si>
    <t>BODEGAS</t>
  </si>
  <si>
    <t>BODEGA LA VALENCIA</t>
  </si>
  <si>
    <t>HEREDIA</t>
  </si>
  <si>
    <t>SAN FRANCISCO</t>
  </si>
  <si>
    <t>VISTA SOCIEDAD DE FONDOS DE INVERSION S.A.</t>
  </si>
  <si>
    <t>FONDO DE INVERSION INMOBILIARIO VISTA SIGLO XXI, NO DIVERSIFICADO</t>
  </si>
  <si>
    <t>ESTACIONAMIENTO GRUPO SERVICA</t>
  </si>
  <si>
    <t>ALAJUELA</t>
  </si>
  <si>
    <t>LA GARITA</t>
  </si>
  <si>
    <t>Nota:</t>
  </si>
  <si>
    <t>La actividad económica es la que tenía el inmueble a la fecha de corte</t>
  </si>
  <si>
    <t>ROSTI POLLOS ESCAZÚ</t>
  </si>
  <si>
    <t>ESCAZU</t>
  </si>
  <si>
    <t>SAN RAFAEL</t>
  </si>
  <si>
    <t>RESTAURANTES</t>
  </si>
  <si>
    <t>ROSTIPOLLOS SABANA</t>
  </si>
  <si>
    <t>MATA REDONDA</t>
  </si>
  <si>
    <t>OFICENTRO PLAZA MAYOR</t>
  </si>
  <si>
    <t>PAVAS</t>
  </si>
  <si>
    <t>INTERPLAZA (ANTES TECNOPUNTO)</t>
  </si>
  <si>
    <t>GOICOECHEA</t>
  </si>
  <si>
    <t>GUADALUPE</t>
  </si>
  <si>
    <t>CENTRO COMERCIAL LA CARPINTERA- LOCAL 16</t>
  </si>
  <si>
    <t>CURRIDABAT</t>
  </si>
  <si>
    <t>CENTRAL CURRIDABAT</t>
  </si>
  <si>
    <t>COMPAÑÍA MERCANTIL</t>
  </si>
  <si>
    <t>SANTA ANA</t>
  </si>
  <si>
    <t>POZOS</t>
  </si>
  <si>
    <t>TERRAMALL (22 LOCALES)</t>
  </si>
  <si>
    <t>SAN DIEGO</t>
  </si>
  <si>
    <t>TERRAMALL (7 LOCALES)</t>
  </si>
  <si>
    <t>OFICIENTRO PLAZA MAYOR (LOCAL C-1-16)</t>
  </si>
  <si>
    <t>MUTUAL ALAJUELA DE AHORRO Y PRÉSTAMO (ALAJUELA CATEDRAL)</t>
  </si>
  <si>
    <t>OFICINAS</t>
  </si>
  <si>
    <t>MUTUAL ALAJUELA DE AHORRO Y PRÉSTAMO (HEREDIA)</t>
  </si>
  <si>
    <t>CENTRAL HEREDIA</t>
  </si>
  <si>
    <t>MUTUAL ALAJUELA DE AHORRO Y PRÉSTAMO (SAN JOSÉ PLAZA AMÉRICA)</t>
  </si>
  <si>
    <t>HATILLO</t>
  </si>
  <si>
    <t>EDIFICIO TRES ERRES-BANCO LAFISE</t>
  </si>
  <si>
    <t>HOSPITAL CLÍNICA SANTA MARÍA</t>
  </si>
  <si>
    <t>EDIFICIO AVAL CARD</t>
  </si>
  <si>
    <t>EDIFICIO AD ASTRA</t>
  </si>
  <si>
    <t>LIBERIA</t>
  </si>
  <si>
    <t>CENTRAL LIBERIA</t>
  </si>
  <si>
    <t>PLAZA RIVERSIDE (10 FINCAS)</t>
  </si>
  <si>
    <t>CENTRAL ESCAZU</t>
  </si>
  <si>
    <t>OFICENTRO PADRE PIO</t>
  </si>
  <si>
    <t>EDIFICIO KABAT</t>
  </si>
  <si>
    <t>COMPLEJO DE BODEGAS PERSU</t>
  </si>
  <si>
    <t>BELEN</t>
  </si>
  <si>
    <t>ASUNCION</t>
  </si>
  <si>
    <t>CENTRO COMERCIAL CONDOMINIO INDUSTRIAL - PAVAS - (LOCALES 1 Y 8)</t>
  </si>
  <si>
    <t>GALERIA DEL ESTE</t>
  </si>
  <si>
    <t>OFIBODEGAS LA VALENCIA</t>
  </si>
  <si>
    <t>SANTO DOMINGO</t>
  </si>
  <si>
    <t>SANTA ROSA</t>
  </si>
  <si>
    <t>CONSTRUCENTER TAMARINDO</t>
  </si>
  <si>
    <t>VEINTISIETE DE ABRIL</t>
  </si>
  <si>
    <t>TORRE MERCEDES (12 FINCAS FILIALES)</t>
  </si>
  <si>
    <t>MERCED</t>
  </si>
  <si>
    <t>EDIFICIO CONFORT SUIZO</t>
  </si>
  <si>
    <t>BODEGAS GUÁPILES</t>
  </si>
  <si>
    <t>LIMON</t>
  </si>
  <si>
    <t>POCOCI</t>
  </si>
  <si>
    <t>JIMENEZ</t>
  </si>
  <si>
    <t>ZONA FRANCA BES ( BODEGA 23)</t>
  </si>
  <si>
    <t>SAN JOSE</t>
  </si>
  <si>
    <t>BAGELMENS SAN ANTONIO</t>
  </si>
  <si>
    <t>EDIFICIO SCHIFTER</t>
  </si>
  <si>
    <t>OCCIDENTAL</t>
  </si>
  <si>
    <t>ROSTIPOLLOS SAN PEDRO</t>
  </si>
  <si>
    <t>MONTES DE OCA</t>
  </si>
  <si>
    <t>SAN PEDRO</t>
  </si>
  <si>
    <t>ROSTIPOLLOS GUADALUPE</t>
  </si>
  <si>
    <t>GALERIAS DEL ESTE (LOCALES 6 Y 7)</t>
  </si>
  <si>
    <t>CENTRO COMERCIAL REAL HERRADURA</t>
  </si>
  <si>
    <t>GARABITO</t>
  </si>
  <si>
    <t>JACO</t>
  </si>
  <si>
    <t>CONSTRUCENTER TAMARINDO (LCLS 14 Y15)</t>
  </si>
  <si>
    <t>FERRETERIAS EL MAR (SANTA ANA)</t>
  </si>
  <si>
    <t>EDIFICIO ANGELES DEL MAR</t>
  </si>
  <si>
    <t>INDUPARK</t>
  </si>
  <si>
    <t>PARQUES INDUSTRIALES</t>
  </si>
  <si>
    <t>IPAK</t>
  </si>
  <si>
    <t>BCR SOCIEDAD ADMINISTRADORA DE FONDOS DE INVERSION S.A.</t>
  </si>
  <si>
    <t>BCR FONDO DE INVERSION INMOBILIARIO DEL COMERCIO Y LA INDUSTRIA (FCI) NO DIVERSI</t>
  </si>
  <si>
    <t>MAXI MERCADO</t>
  </si>
  <si>
    <t>DESAMPARADOS</t>
  </si>
  <si>
    <t>SUPERMERCADOS</t>
  </si>
  <si>
    <t>UNIVERSIDAD ULATINA- EDIFICIO CIENCIAS MÉDICAS</t>
  </si>
  <si>
    <t>MALL PASEO DE LAS FLORES (15 FINCAS FILIALES)</t>
  </si>
  <si>
    <t>CINEPOLIS (TERRAMALL)</t>
  </si>
  <si>
    <t>MALL PASEO DE LAS FLORES  (II COMPRA 15 FINCAS FILIALES)</t>
  </si>
  <si>
    <t>CENTRO COMERCIAL PLAZA ROHRMOSER</t>
  </si>
  <si>
    <t>CENTRO COMERCIAL PLAZA MONTE GENERAL (18 FF)</t>
  </si>
  <si>
    <t>PEREZ ZELEDON</t>
  </si>
  <si>
    <t>DANIEL FLORES</t>
  </si>
  <si>
    <t>CENTRO CORPORATIVO LA NUNZIATURA</t>
  </si>
  <si>
    <t>PARQUEOS CENTRO COMERCIAL TERRAMALL</t>
  </si>
  <si>
    <t>ZONA INDUSTRIAL Z   ( BODEGAS O - P )</t>
  </si>
  <si>
    <t>CENTRO COMERCIAL PLAZA ROHRMOSER (3 FF)</t>
  </si>
  <si>
    <t>CENTRO COMERCIAL PLAZO MONTE GENERAL (5 FF)</t>
  </si>
  <si>
    <t>CENTRO DE NEGOCIOS LA URUCA (PRIMEROS 50%)</t>
  </si>
  <si>
    <t>LA URUCA</t>
  </si>
  <si>
    <t>CENTRO COMERCIAL PLAZA SANTA ROSA</t>
  </si>
  <si>
    <t>CENTRO COMERCIAL ATLANTIS PLAZA (53 F.F.)</t>
  </si>
  <si>
    <t>EDIFICIO LA URUCA ( 50% )</t>
  </si>
  <si>
    <t>CENTRO COMERCIAL PLAZA SANTA ROSA II (5 FF)</t>
  </si>
  <si>
    <t>SAINT JUDE SCHOOL</t>
  </si>
  <si>
    <t>CENTRO COMERCIAL MULTIPLAZA DEL ESTE (4 F.F.)</t>
  </si>
  <si>
    <t>UNIVERSIDAD LATINA PEREZ ZELEDON</t>
  </si>
  <si>
    <t>SAN ISIDRO DEL GENERAL</t>
  </si>
  <si>
    <t>BCR FONDO DE INVERSION INMOBILIARIO NO DIVERSIFICADO</t>
  </si>
  <si>
    <t>FORUM TORRE G PISO 1-3-4-5-6</t>
  </si>
  <si>
    <t>FORUM TORRE G PISO 2</t>
  </si>
  <si>
    <t>FORUM  EDIFICIO F (NIVELES II, III Y SÓTANO), EDIFICIO H (NIVELES I,II,III Y SOTANO)</t>
  </si>
  <si>
    <t>FORUM TORRE G ( PISO 8)</t>
  </si>
  <si>
    <t>FORUM (EDIFICIOS A, B, C, D Y E)</t>
  </si>
  <si>
    <t>CENTRO DE NEGOCIOS LA URUCA (SEGUNDOS 50%)</t>
  </si>
  <si>
    <t>TORRE MERCEDES</t>
  </si>
  <si>
    <t>CENTRO COMERCIAL TERRAMALL (LOCAL C-102)</t>
  </si>
  <si>
    <t>TORRE MERCEDES (1Q-10)</t>
  </si>
  <si>
    <t>FORUM II (EDIFICIOS D, E Y F)</t>
  </si>
  <si>
    <t>EDIFICIO MERIDIANO (2 FF)</t>
  </si>
  <si>
    <t>PARQUE EMPRESARIAL FORUM II (EDIFICIOS A, B Y C)</t>
  </si>
  <si>
    <t>TORRE MERCEDES (10F-9)</t>
  </si>
  <si>
    <t>PARQUE EMPRESARIAL FORUM VI (TORRE J)</t>
  </si>
  <si>
    <t>FORUM II (PLATAFORMA DE PARQUEOS)</t>
  </si>
  <si>
    <t>BODEGAS ALAJUELA</t>
  </si>
  <si>
    <t>CENTRO COMERCIAL PLAZA DEL OESTE ( FF 3176, FF3165,FF3173)</t>
  </si>
  <si>
    <t>FONDO DE INVERSION BCR INMOBILIARIO COLONES NO DIVERSIFICADO</t>
  </si>
  <si>
    <t>CENTRO COMERCIAL PASEO DE LAS FLORES ( 2 FF)</t>
  </si>
  <si>
    <t>OFICENTRO LOS YOSES</t>
  </si>
  <si>
    <t>CATEDRAL</t>
  </si>
  <si>
    <t>UNIVERSIDAD U LATINA</t>
  </si>
  <si>
    <t>CENTRAL SANTA CRUZ</t>
  </si>
  <si>
    <t>GEN NET SOCIEDAD ADMINISTRADORA DE FONDOS DE INVERSION, S.A.</t>
  </si>
  <si>
    <t>FONDO DE INVERSION INMOBILIARIO GEN NET NO DIVERSIFICADO</t>
  </si>
  <si>
    <t>PASADENA SOCIAL SEGURITY ADMINISTRATION</t>
  </si>
  <si>
    <t>ND</t>
  </si>
  <si>
    <t>IMPROSA SOCIEDAD ADMINISTRADORA DE FONDOS DE INVERSION S.A.</t>
  </si>
  <si>
    <t>FONDO DE INVERSION INMOBILIARIO GIBRALTAR</t>
  </si>
  <si>
    <t>PRICE WATERHOUSE COOPERS</t>
  </si>
  <si>
    <t>CENTRO HISPÁNICO</t>
  </si>
  <si>
    <t>CONTROL ELECTRÓNICO S.A</t>
  </si>
  <si>
    <t>BASF- INAMU</t>
  </si>
  <si>
    <t>GRANADILLA</t>
  </si>
  <si>
    <t>SYKES- EXACTUS</t>
  </si>
  <si>
    <t>JUAN KNORH E HIJOS</t>
  </si>
  <si>
    <t>SYKES LATIN AMÉRICA</t>
  </si>
  <si>
    <t>EDIFICIO VARGAS MATAMOROS</t>
  </si>
  <si>
    <t>PLAZA UNIVERSITARIA</t>
  </si>
  <si>
    <t>MERCEDES</t>
  </si>
  <si>
    <t>CENTRO COMERCIAL MULTIPLAZA ESCAZÚ (LOCAL 46)</t>
  </si>
  <si>
    <t>MALL SAN PEDRO (LOC. 1-03, 2-13, 2-14 Y 2-15)</t>
  </si>
  <si>
    <t>CENTRO COMERCIAL PLAZA REAL CARIARI (LOC. 2-02)</t>
  </si>
  <si>
    <t>ULLOA</t>
  </si>
  <si>
    <t>TORRE LA SABANA</t>
  </si>
  <si>
    <t>GRUPO NUEVA</t>
  </si>
  <si>
    <t>CENTRO COMERCIAL BOULEVARD</t>
  </si>
  <si>
    <t>CENTRO COMERCIAL PACO</t>
  </si>
  <si>
    <t>EDIFICIO 2-A (TURRUBARES)</t>
  </si>
  <si>
    <t>FONDO DE INVERSION INMOBILIARIO LOS CRESTONES</t>
  </si>
  <si>
    <t>TAMARINDO BUSINESS CENTER</t>
  </si>
  <si>
    <t>OFICENTRO LA VIRGEN II</t>
  </si>
  <si>
    <t>EDIFICIO MERIDIANO (FF 6)</t>
  </si>
  <si>
    <t>OFICENTRO LA VIRGEN II (ETAPA 2)</t>
  </si>
  <si>
    <t>COMPLEJO MOMENTUM LINDORA (25 F.F.)</t>
  </si>
  <si>
    <t>EDIFICIO GRUPO Q</t>
  </si>
  <si>
    <t>EDIFICIO AUTOPITS</t>
  </si>
  <si>
    <t>OFICENTRO MEDITERRANEO</t>
  </si>
  <si>
    <t>EDIFICIO 1-B (TAPANTI)</t>
  </si>
  <si>
    <t>INS-INVERSIONES SOCIEDAD ADMINISTRADORA DE FONDOS DE INVERSION S.A.</t>
  </si>
  <si>
    <t>FONDO DE INVERSION INS INMOBILIARIO NO DIVERSIFICADO</t>
  </si>
  <si>
    <t>CENTRO COMERCIAL PLAZA BOULEVARD EDIFICIO D</t>
  </si>
  <si>
    <t>AREA DE SALUD CATEDRAL NORESTE C.C.S.S.</t>
  </si>
  <si>
    <t>CARMEN</t>
  </si>
  <si>
    <t>INTERBOLSA SOCIEDAD ADMINISTRADORA DE FONDOS DE INVERSION S A F S.A.</t>
  </si>
  <si>
    <t>INTERBOLSA FONDO DE INVERSION NO DIVERSIFICADO INMOBILIARIO CUATRO</t>
  </si>
  <si>
    <t>CONDOMINIO NUMAR (EDIFICIO EBBALA)</t>
  </si>
  <si>
    <t>INTERBOLSA FONDO DE INVERSION NO DIVERSIFICADO INMOBILIARIO DOLARES</t>
  </si>
  <si>
    <t>TERRAMALL (LOCAL 266)</t>
  </si>
  <si>
    <t>TERRAMALL (LOCAL 369-1)</t>
  </si>
  <si>
    <t>TERRAMALL (LOCAL 369-2</t>
  </si>
  <si>
    <t>TERRAMALL (LOCAL S1)</t>
  </si>
  <si>
    <t>TERRAMALL (LOCAL S3)</t>
  </si>
  <si>
    <t>TERRAMALL (LOCAL S4)</t>
  </si>
  <si>
    <t>TERRAMALL (LOCAL S5)</t>
  </si>
  <si>
    <t>TERRAMALL (S6A)</t>
  </si>
  <si>
    <t>TERRAMALL (LOCAL S6B)</t>
  </si>
  <si>
    <t>TERRAMALL (LOCAL S9)</t>
  </si>
  <si>
    <t>FORUM (9 FINCAS FILALES F024-102,102,104,088,089,090,262,263,264)</t>
  </si>
  <si>
    <t>PERIMERCADOS S.A.</t>
  </si>
  <si>
    <t>CALLE BLANCOS</t>
  </si>
  <si>
    <t>CONDOMINIO OFIPLAZA DEL ESTE (LOCAL C-16 Y C-17)</t>
  </si>
  <si>
    <t>OFICENTRO LA SABANA, LOCALES 1,2,3 Y EDIFICIO 2.</t>
  </si>
  <si>
    <t>CONDOMINIO TORRES DEL CAMPO (LOC.FF-2-N22 Y F-3-N22)</t>
  </si>
  <si>
    <t>CORPORACIÓN MERCABAN</t>
  </si>
  <si>
    <t>FORUM (SEGUNDO PISO, EDIFICIO A)</t>
  </si>
  <si>
    <t>FORUM ( TERCER PISO, EDIFICIO A)</t>
  </si>
  <si>
    <t>HIPERMÁS DE HEREDIA</t>
  </si>
  <si>
    <t>CONDOMINIO EL CARMEN DEL MAR (FILIALES 5 Y 6)</t>
  </si>
  <si>
    <t>ROSTIPOLLOS HEREDIA</t>
  </si>
  <si>
    <t>CONDOMINIO OFIPLAZA DEL ESTE (LOCAL D-5)</t>
  </si>
  <si>
    <t>CONDOMINIO OFIPLAZA DEL ESTE (LOCAL D-4)</t>
  </si>
  <si>
    <t>DESARROLLO COMERCIAL LA SABANA</t>
  </si>
  <si>
    <t>BODEGAS TRIBUNAL SUPREMO DE ELECCIONES</t>
  </si>
  <si>
    <t>TERRAMALL (LOCAL 238)</t>
  </si>
  <si>
    <t>EDIFICIO ALMACENES FINANCIEROS (ALMAFISA)</t>
  </si>
  <si>
    <t>TIBAS</t>
  </si>
  <si>
    <t>CINCO ESQUINAS</t>
  </si>
  <si>
    <t>LOCAL COMERCIAL CIUDAD COLÓN</t>
  </si>
  <si>
    <t>MORA</t>
  </si>
  <si>
    <t>COLON</t>
  </si>
  <si>
    <t>CENTRO COMERCIAL LAS PALMAS</t>
  </si>
  <si>
    <t>CARRILLO</t>
  </si>
  <si>
    <t>SARDINAL</t>
  </si>
  <si>
    <t>CONDOMINIO OFIPLAZA DEL ESTE (EDIFICIO C, PRIMER PISO, 22 FF)</t>
  </si>
  <si>
    <t>INTERBOLSA FONDO DE INVERSION NO DIVERSIFICADO INMOBILIARIO DOLARES DOS</t>
  </si>
  <si>
    <t>EDIFICIO ATRIUM I ETAPA</t>
  </si>
  <si>
    <t>FORUM EDIFICIOS A Y B DE FORUM III Y EDIFICIOS C Y D DE FORUM IV</t>
  </si>
  <si>
    <t>PARQUE INDUSTRIAL Y ZONA FRANCA METROPOLITANA, BLOQUE E, LOTE 6-A</t>
  </si>
  <si>
    <t>CONDOMINIO PARQUE EMPRESARIAL FORUM, EDIFICIO E</t>
  </si>
  <si>
    <t>PLATAFORMA DE PARQUEOS NORTE Y SUR CONDOMINIO EMPRESARIAL FORUM</t>
  </si>
  <si>
    <t>PARQUE INDUSTRIAL ZONA FRANCA DE ALAJUELA (E-2)</t>
  </si>
  <si>
    <t>RIO SEGUNDO</t>
  </si>
  <si>
    <t>INTERBOLSA FONDO DE INVERSION NO DIVERSIFICADO INMOBILIARIO FIO 1</t>
  </si>
  <si>
    <t>PARQUE INDUSTRIAL ZONA FRANCA DE ALAJUELA</t>
  </si>
  <si>
    <t>PARQUE INDUSTRIAL ZONA FRANCA DE PUNTARENAS</t>
  </si>
  <si>
    <t>BARRANCA</t>
  </si>
  <si>
    <t>CONDOMINIO TORRES DEL CAMPO 1 Y 2</t>
  </si>
  <si>
    <t>MEGASUPER ALAJUELA</t>
  </si>
  <si>
    <t>PARQUE INDUSTRIAL ZONA FRANCA ALAJUELA - C8</t>
  </si>
  <si>
    <t>CONDOMINIO SOLARIUM (LCL 21-D)</t>
  </si>
  <si>
    <t>CONDOMINIO SOLARIUM (LCL 25-D)</t>
  </si>
  <si>
    <t>CONDOMINIO SOLARIUM (LCL 4-A)</t>
  </si>
  <si>
    <t>CONDOMINIO SOLARIUM (LCL 9-A)</t>
  </si>
  <si>
    <t>CONDOMINIO SOLARIUM (LCL 8-C)</t>
  </si>
  <si>
    <t>PLAZA GRECIA EL INGENIO</t>
  </si>
  <si>
    <t>GRECIA</t>
  </si>
  <si>
    <t>CENTRAL GRECIA</t>
  </si>
  <si>
    <t>INTERBOLSA FONDO DE INVERSION NO DIVERSIFICADO INMOBILIARIO TRES</t>
  </si>
  <si>
    <t>OFICENTRO CARTAGO</t>
  </si>
  <si>
    <t>BANCO NACIONAL DE COSTA RICA (MONTEVERDE)</t>
  </si>
  <si>
    <t>MONTEVERDE</t>
  </si>
  <si>
    <t>BANCO NACIONAL - CENTRO COMERCIAL ARBOLEDA</t>
  </si>
  <si>
    <t>CENTRAL SANTA ANA</t>
  </si>
  <si>
    <t>FONDO DE INVERSION INMOBILIARIO METROPOLITANO</t>
  </si>
  <si>
    <t>EDIFICIO MENDIOLA</t>
  </si>
  <si>
    <t>ANTIGUO CINE RENA-DESAMPARADOS</t>
  </si>
  <si>
    <t>CENTRAL DESAMPARADOS</t>
  </si>
  <si>
    <t>EDIFICIO  PENSION OTOYA</t>
  </si>
  <si>
    <t>PARQUEO BÍBLICA</t>
  </si>
  <si>
    <t>NOVACENTRO LOCAL NO. 7</t>
  </si>
  <si>
    <t>BODEGA EN PAVAS</t>
  </si>
  <si>
    <t>MULTIPLAZA  LOCAL NO. 14</t>
  </si>
  <si>
    <t>ANTIGUO CINE PARÍS-CARTAGO</t>
  </si>
  <si>
    <t>ORIENTAL</t>
  </si>
  <si>
    <t>ANTIGUO MINARETE-CARTAGO</t>
  </si>
  <si>
    <t>ANTIGUO TIKAL-ALAJUELA</t>
  </si>
  <si>
    <t>CONDOMINIO1856</t>
  </si>
  <si>
    <t>EDIFICIO SABANA</t>
  </si>
  <si>
    <t>ANTIGUA CAÑADA</t>
  </si>
  <si>
    <t>ANTIGUO CINE CHOSULL</t>
  </si>
  <si>
    <t>SAN RAMON</t>
  </si>
  <si>
    <t>CENTRAL SAN RAMON</t>
  </si>
  <si>
    <t>ANTIGUO EDIFICIO ALVAREZ</t>
  </si>
  <si>
    <t>ANTIGÜA FARMACIA IRIS</t>
  </si>
  <si>
    <t>EDIFICIO METROGANGAS</t>
  </si>
  <si>
    <t>EDIFICIO CARTAGO</t>
  </si>
  <si>
    <t>ANTIGÜO PALI DE CARTAGO</t>
  </si>
  <si>
    <t>FONDO DE INVERSION INMOBILIARIO MULTIFONDOS</t>
  </si>
  <si>
    <t>TRILOGIA DEL OESTE UNO S.A (EDIFICIO 3)</t>
  </si>
  <si>
    <t>FORUM EDIFICIO I (TRES PISOS COMPLETOS Y SOTANO)</t>
  </si>
  <si>
    <t>MATERIALES PARA LA CONSTUCCIÓN ARPE S.A.</t>
  </si>
  <si>
    <t>PARQUE INDUSTRIAL ZONA FRANCA METROPOLITANA (31 FINCAS)</t>
  </si>
  <si>
    <t>MUCAP OFICINAS CENTRALES</t>
  </si>
  <si>
    <t>MUCAP SUCURSAL CARTAGO</t>
  </si>
  <si>
    <t>MUCAP SUCURSAL METROCENTRO</t>
  </si>
  <si>
    <t>PROPLAX</t>
  </si>
  <si>
    <t>SAN ANTONIO</t>
  </si>
  <si>
    <t>MUNUFACTURERA LMD S A (ZONA FRANCA METROPOLITANA)</t>
  </si>
  <si>
    <t>EDIFICIO CLÍNICA SANTA MÓNICA</t>
  </si>
  <si>
    <t>CENTRO DE NEGOCIOS TRILOGIA DEL OESTE (EDIFICIOS 1 Y 2)</t>
  </si>
  <si>
    <t>EDIFICIO LOS BALCONES (CONDOMINIO PLAZA ROBLE)</t>
  </si>
  <si>
    <t>EDIFICIO MUNICIPALIDAD DE ESCAZÚ</t>
  </si>
  <si>
    <t>LAQUINSA</t>
  </si>
  <si>
    <t>ANSELMO LLORENTE</t>
  </si>
  <si>
    <t>ESCOSA</t>
  </si>
  <si>
    <t>FONDO DE INVERSION INMOBILIARIO MULTIFONDOS III NO DIVERSIFICADO</t>
  </si>
  <si>
    <t>CASA PROVEEDORA PHILLIPS</t>
  </si>
  <si>
    <t>FONDO DE INVERSION INMOBILIARIO MULTIFONDOS II NO DIVERSIFICADO</t>
  </si>
  <si>
    <t>MULTIPLAZA (VARIOS LOCALES)</t>
  </si>
  <si>
    <t>MULTIPLAZA DEL OESTE (LOCAL 28)</t>
  </si>
  <si>
    <t>FORUM TORRE G PISO 7 (FILIALES F027-154,155,156,157,158,159)</t>
  </si>
  <si>
    <t>FONDO DE INVERSION INMOBILIARIO MULTIFONDOS US GOVERNMENT NO DIVERSIFICADO</t>
  </si>
  <si>
    <t>LIVONIA SS LLC</t>
  </si>
  <si>
    <t>PEARL DHS, LLC</t>
  </si>
  <si>
    <t>FONDO DE INVERSION INMOBILIARIO MULTIFONDOS V NO DIVERSIFICADO</t>
  </si>
  <si>
    <t>CENTRO COMERCIAL LOS ANGELES</t>
  </si>
  <si>
    <t>HOTEL EL DESCANSO</t>
  </si>
  <si>
    <t>EDIFICIO EL GLOBO</t>
  </si>
  <si>
    <t>EDIFICIO GOLD</t>
  </si>
  <si>
    <t>LA CHINA</t>
  </si>
  <si>
    <t>EL BOMBAZO</t>
  </si>
  <si>
    <t>EL MORAZÁN</t>
  </si>
  <si>
    <t>EL HONDUREÑO</t>
  </si>
  <si>
    <t>LAS MONJAS</t>
  </si>
  <si>
    <t>LA LUCHA</t>
  </si>
  <si>
    <t>CENTRAL LIMON</t>
  </si>
  <si>
    <t>CENTRO COMERCIAL DON SAMUEL</t>
  </si>
  <si>
    <t>FONDO DE INVERSION POPULAR INMOBILIARIO NO DIVERSIFICADO (FINPO INMOBILIARIO)</t>
  </si>
  <si>
    <t>EDIFICIOS HERRERO VILLALTA &amp; D´VINCI</t>
  </si>
  <si>
    <t>CONDOMINIO TORRE MERCEDES (F.F. 17-F-9)</t>
  </si>
  <si>
    <t>OFICENTRO EJECUTIVO LA SABANA (LOCAL 13)</t>
  </si>
  <si>
    <t>OFICENTRO SANTAMARÍA</t>
  </si>
  <si>
    <t>CENTRO COMERCIAL PLAZA MUNDO</t>
  </si>
  <si>
    <t>BODEGAS SAN ANTONIO DE BELEN</t>
  </si>
  <si>
    <t>EDIFICIO SAN SEBASTIÁN</t>
  </si>
  <si>
    <t>SAN SEBASTIAN</t>
  </si>
  <si>
    <t>EDIFICIO YAMAHA</t>
  </si>
  <si>
    <t>CENTRO COMERCIAL IL GALEONE</t>
  </si>
  <si>
    <t>CENTRO DE NEGOCIOS PASEO DE LAS FLORES</t>
  </si>
  <si>
    <t>BODEGAS SAN MARINO (12 FF)</t>
  </si>
  <si>
    <t>BODEGA BES</t>
  </si>
  <si>
    <t>FONDO DE INVERSION POPULAR INMOBILIARIO SIGMA NO DIVERSIFICADO</t>
  </si>
  <si>
    <t>EDIFICIO CARTAGO ORIENTAL</t>
  </si>
  <si>
    <t>EDIFICIO COSIOL</t>
  </si>
  <si>
    <t>CENTRO COMERCIAL PLAZA MAYOR (F-023754)</t>
  </si>
  <si>
    <t>CENTRO COMERCIAL TERRAMALL (7 F.F.)</t>
  </si>
  <si>
    <t>CONDOMINIO PLAZA REAL CARIARI (F-018756)</t>
  </si>
  <si>
    <t>CENTRO COMERCIAL EL FOGONCITO (2 F.F. )</t>
  </si>
  <si>
    <t>MALL INTERNACIONAL ALAJUELA (F-020493)</t>
  </si>
  <si>
    <t>MALL PASEO DE LAS FLORES (6 F.F.)</t>
  </si>
  <si>
    <t>CENTRO COMERCIAL TERRAMALL (2 F.F.)</t>
  </si>
  <si>
    <t>EDIFICIO BNCR</t>
  </si>
  <si>
    <t>MALL PASEO DE LAS FLORES (16 F.F.)</t>
  </si>
  <si>
    <t>FONDO DE INVERSION INMOBILIARIO VISTA</t>
  </si>
  <si>
    <t>EDIFICIO CARTAGENA</t>
  </si>
  <si>
    <t>EDIFICIO EQUUS</t>
  </si>
  <si>
    <t>TORRE MERCEDES SIGLO XXI (PISOS 1,3,4,6,8,9)</t>
  </si>
  <si>
    <t>IMPORTADORA MONGE</t>
  </si>
  <si>
    <t>BODEGAS CORMAR</t>
  </si>
  <si>
    <t>CONDOMINIO SUNSET HIGHTS</t>
  </si>
  <si>
    <t>TEMPATE</t>
  </si>
  <si>
    <t>MALL PLAZA OCCIDENTE 273-276-252-253</t>
  </si>
  <si>
    <t>EDIFICIO REAL SABANA</t>
  </si>
  <si>
    <t>EDIFICIO DON BOSCO</t>
  </si>
  <si>
    <t>EDIFICIO FERRETERIAS EL MAR</t>
  </si>
  <si>
    <t>EDIFICIO TORRE DEL ESTE</t>
  </si>
  <si>
    <t>EDIFICIO SABANA SUR, PISOS 1, 2 Y 3</t>
  </si>
  <si>
    <t>COMPLEJO DE BODEGAS PAVAS</t>
  </si>
  <si>
    <t>EDIFICIO CIUDAD DE SAN JOSE</t>
  </si>
  <si>
    <t>EDIFICIO PRAGA</t>
  </si>
  <si>
    <t>BODEGA IMPORTADORA LA ELEGANCIA S.A.</t>
  </si>
  <si>
    <t>MEGASUPER DE DESAMPARADOS</t>
  </si>
  <si>
    <t>CONDOMINIO EJECUTIVO LA SABANA  TORRE 7 (FINCAS 018-1973,1969)</t>
  </si>
  <si>
    <t>BODEGA TIRRRASES</t>
  </si>
  <si>
    <t>TIRRASES</t>
  </si>
  <si>
    <t>EDIFICIO 2X1</t>
  </si>
  <si>
    <t>CONDOMINIO EJECUTIVO LA SABANA TORRE 7, PISO 6 (FINCA F018972)</t>
  </si>
  <si>
    <t>MEGASUPER TEJAR DEL GUARCO</t>
  </si>
  <si>
    <t>EL GUARCO</t>
  </si>
  <si>
    <t>TEJAR</t>
  </si>
  <si>
    <t>EDIFICIO CONSUCOOP S.A.</t>
  </si>
  <si>
    <t>EDIFICIO DA VINCI</t>
  </si>
  <si>
    <t>BODEGAS LUZ CARIBEÑA</t>
  </si>
  <si>
    <t>EDIFICIO MURRAY</t>
  </si>
  <si>
    <t>EDIFICIO PARA COMERCIO Y SERVICIOS HOSPITALARIOS</t>
  </si>
  <si>
    <t>SANCHEZ</t>
  </si>
  <si>
    <t>BODEGAS Y OFICINAS DEL COYOL DE ALAJUELA</t>
  </si>
  <si>
    <t>TORRE Z  (SAN PEDRO)</t>
  </si>
  <si>
    <t>MALL PLAZA OCCIDENTE 254-261-268-289-300</t>
  </si>
  <si>
    <t>EDIFICIO FACIO Y CAÑAS</t>
  </si>
  <si>
    <t>MALL PLAZA OCCIDENTE 274-279-286-288-294</t>
  </si>
  <si>
    <t>BODEGA EL COYOL DE ALAJUELA SEGUNDA ETAPA</t>
  </si>
  <si>
    <t>MALL PLAZA OCCIDENTE 259-260-269-271-272-292</t>
  </si>
  <si>
    <t>BODEGA DEL COYOL</t>
  </si>
  <si>
    <t>CENTRO EJECUTIVO TOURNON</t>
  </si>
  <si>
    <t>CONDOMINIO EJECUTIVO LA SABANA TORRE SIETE (25-7, FINCA F018970)</t>
  </si>
  <si>
    <t>CONDOMINIO EJECUTIVO LA SABANA TORRE SIETE (26-7, FINCA F018971 )</t>
  </si>
  <si>
    <t>CENTRO EJECUTIVO LA VIRGEN</t>
  </si>
  <si>
    <t>Inmuebles por Fondo</t>
  </si>
  <si>
    <t>% de Ocupación con corte al</t>
  </si>
  <si>
    <t>% de Ocupación</t>
  </si>
  <si>
    <t>EDIFICIO STEWART TITTLE-BANCO GENERAL</t>
  </si>
  <si>
    <t>MALL INTERNACIONAL ALAJUELA</t>
  </si>
  <si>
    <t>BCR FONDO DE INVERSION PROGRESO INMOBILIARIO NO DIVERSIFICADO</t>
  </si>
  <si>
    <t>UNIVERSIDAD SAN JOSÉ Y ANGEL HIGH SCHOOL</t>
  </si>
  <si>
    <t>SAN FRANCISCO DE DOS RIOS</t>
  </si>
  <si>
    <t>FONDO DE INVERSION POPULAR INMOBILIARIO ZETA NO DIVERSIFICADO</t>
  </si>
  <si>
    <t>EDIFICIO LA URUCA -YAMAHA</t>
  </si>
  <si>
    <t>diferencia</t>
  </si>
  <si>
    <t>ocupacióndic 2011</t>
  </si>
  <si>
    <t>Accionario</t>
  </si>
  <si>
    <t>ACCIONARIO</t>
  </si>
  <si>
    <t>n.a. No aplica</t>
  </si>
  <si>
    <t>n.a.</t>
  </si>
  <si>
    <t>INFORMACIÓN AL 31 DE DICIEMBRE DE 2012</t>
  </si>
  <si>
    <t>(1)Esta información corresponde al período de enero del 2012  a diciembre de 2012</t>
  </si>
  <si>
    <t>(2) Información correspondiente al último día hábil del período noviembre 2012</t>
  </si>
  <si>
    <t>Información generada el 03 de enero de 2013 a las 9:30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</si>
</sst>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#,##0."/>
    <numFmt numFmtId="169" formatCode="dd/mmm/yy"/>
    <numFmt numFmtId="170" formatCode="0.00\ %"/>
  </numFmts>
  <fonts count="4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b/>
      <sz val="24"/>
      <name val="Arial"/>
      <family val="2"/>
    </font>
    <font>
      <b/>
      <sz val="24"/>
      <color indexed="8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5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69">
    <xf numFmtId="0" fontId="0" fillId="0" borderId="0" xfId="0"/>
    <xf numFmtId="164" fontId="4" fillId="2" borderId="1" xfId="1" applyFont="1" applyFill="1" applyBorder="1" applyAlignment="1">
      <alignment vertical="top"/>
    </xf>
    <xf numFmtId="0" fontId="0" fillId="0" borderId="0" xfId="0" applyFill="1"/>
    <xf numFmtId="164" fontId="5" fillId="2" borderId="2" xfId="1" applyFont="1" applyFill="1" applyBorder="1" applyAlignment="1">
      <alignment horizontal="right" vertical="top"/>
    </xf>
    <xf numFmtId="165" fontId="8" fillId="3" borderId="4" xfId="1" applyNumberFormat="1" applyFont="1" applyFill="1" applyBorder="1" applyAlignment="1">
      <alignment horizontal="centerContinuous" vertical="top"/>
    </xf>
    <xf numFmtId="164" fontId="7" fillId="3" borderId="4" xfId="1" applyFont="1" applyFill="1" applyBorder="1" applyAlignment="1">
      <alignment horizontal="centerContinuous" vertical="top"/>
    </xf>
    <xf numFmtId="164" fontId="4" fillId="3" borderId="4" xfId="1" applyFont="1" applyFill="1" applyBorder="1" applyAlignment="1">
      <alignment vertical="top"/>
    </xf>
    <xf numFmtId="164" fontId="7" fillId="3" borderId="5" xfId="1" applyFont="1" applyFill="1" applyBorder="1" applyAlignment="1">
      <alignment horizontal="centerContinuous" vertical="top"/>
    </xf>
    <xf numFmtId="0" fontId="0" fillId="0" borderId="0" xfId="0" applyBorder="1"/>
    <xf numFmtId="164" fontId="1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3" fillId="2" borderId="9" xfId="2" applyFont="1" applyFill="1" applyBorder="1" applyAlignment="1">
      <alignment vertical="top"/>
    </xf>
    <xf numFmtId="164" fontId="4" fillId="2" borderId="10" xfId="2" applyFont="1" applyFill="1" applyBorder="1" applyAlignment="1">
      <alignment vertical="top"/>
    </xf>
    <xf numFmtId="164" fontId="5" fillId="2" borderId="6" xfId="2" applyFont="1" applyFill="1" applyBorder="1" applyAlignment="1">
      <alignment horizontal="right" vertical="top"/>
    </xf>
    <xf numFmtId="164" fontId="5" fillId="2" borderId="0" xfId="2" applyFont="1" applyFill="1" applyBorder="1" applyAlignment="1">
      <alignment horizontal="right" vertical="top"/>
    </xf>
    <xf numFmtId="0" fontId="18" fillId="2" borderId="6" xfId="0" applyFont="1" applyFill="1" applyBorder="1" applyAlignment="1"/>
    <xf numFmtId="0" fontId="0" fillId="2" borderId="0" xfId="0" applyFill="1" applyBorder="1" applyAlignment="1"/>
    <xf numFmtId="2" fontId="0" fillId="0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Border="1"/>
    <xf numFmtId="164" fontId="12" fillId="0" borderId="14" xfId="1" applyFont="1" applyFill="1" applyBorder="1" applyAlignment="1">
      <alignment horizontal="center" vertical="center" wrapText="1"/>
    </xf>
    <xf numFmtId="164" fontId="12" fillId="0" borderId="15" xfId="1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164" fontId="1" fillId="0" borderId="0" xfId="1" applyFill="1"/>
    <xf numFmtId="10" fontId="11" fillId="0" borderId="8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14" fontId="0" fillId="0" borderId="7" xfId="0" applyNumberFormat="1" applyFill="1" applyBorder="1"/>
    <xf numFmtId="0" fontId="1" fillId="0" borderId="0" xfId="5" applyFill="1"/>
    <xf numFmtId="0" fontId="1" fillId="0" borderId="0" xfId="5"/>
    <xf numFmtId="0" fontId="7" fillId="3" borderId="3" xfId="5" applyFont="1" applyFill="1" applyBorder="1" applyAlignment="1">
      <alignment vertical="top"/>
    </xf>
    <xf numFmtId="0" fontId="8" fillId="3" borderId="4" xfId="5" applyFont="1" applyFill="1" applyBorder="1" applyAlignment="1">
      <alignment horizontal="centerContinuous" vertical="top"/>
    </xf>
    <xf numFmtId="0" fontId="23" fillId="0" borderId="19" xfId="5" applyNumberFormat="1" applyFont="1" applyFill="1" applyBorder="1" applyAlignment="1">
      <alignment horizontal="left" vertical="center"/>
    </xf>
    <xf numFmtId="0" fontId="23" fillId="0" borderId="18" xfId="5" applyNumberFormat="1" applyFont="1" applyFill="1" applyBorder="1" applyAlignment="1">
      <alignment horizontal="left" vertical="center"/>
    </xf>
    <xf numFmtId="0" fontId="11" fillId="0" borderId="0" xfId="5" applyFont="1" applyFill="1"/>
    <xf numFmtId="0" fontId="11" fillId="0" borderId="0" xfId="5" applyFont="1"/>
    <xf numFmtId="0" fontId="12" fillId="0" borderId="13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 applyFill="1"/>
    <xf numFmtId="0" fontId="15" fillId="0" borderId="0" xfId="5" applyFont="1"/>
    <xf numFmtId="4" fontId="11" fillId="0" borderId="8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8" xfId="5" applyFont="1" applyFill="1" applyBorder="1" applyAlignment="1">
      <alignment horizontal="center" vertical="center" wrapText="1"/>
    </xf>
    <xf numFmtId="0" fontId="11" fillId="0" borderId="30" xfId="5" applyFont="1" applyBorder="1" applyAlignment="1">
      <alignment horizontal="center" vertical="center"/>
    </xf>
    <xf numFmtId="0" fontId="12" fillId="0" borderId="31" xfId="5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vertical="center"/>
    </xf>
    <xf numFmtId="0" fontId="11" fillId="0" borderId="11" xfId="5" applyFont="1" applyFill="1" applyBorder="1" applyAlignment="1">
      <alignment vertical="center"/>
    </xf>
    <xf numFmtId="0" fontId="11" fillId="0" borderId="8" xfId="5" applyFont="1" applyFill="1" applyBorder="1" applyAlignment="1">
      <alignment vertical="center"/>
    </xf>
    <xf numFmtId="0" fontId="11" fillId="0" borderId="23" xfId="5" applyFont="1" applyFill="1" applyBorder="1" applyAlignment="1">
      <alignment vertical="center"/>
    </xf>
    <xf numFmtId="164" fontId="11" fillId="0" borderId="7" xfId="1" applyNumberFormat="1" applyFont="1" applyFill="1" applyBorder="1" applyAlignment="1">
      <alignment horizontal="right" vertical="center"/>
    </xf>
    <xf numFmtId="164" fontId="11" fillId="0" borderId="7" xfId="1" applyFont="1" applyFill="1" applyBorder="1" applyAlignment="1">
      <alignment horizontal="center" vertical="center"/>
    </xf>
    <xf numFmtId="164" fontId="11" fillId="0" borderId="24" xfId="1" applyFont="1" applyFill="1" applyBorder="1" applyAlignment="1">
      <alignment horizontal="center" vertical="center"/>
    </xf>
    <xf numFmtId="164" fontId="11" fillId="0" borderId="11" xfId="1" applyNumberFormat="1" applyFont="1" applyFill="1" applyBorder="1" applyAlignment="1">
      <alignment horizontal="right" vertical="center"/>
    </xf>
    <xf numFmtId="164" fontId="11" fillId="0" borderId="11" xfId="1" applyFont="1" applyFill="1" applyBorder="1" applyAlignment="1">
      <alignment horizontal="center" vertical="center"/>
    </xf>
    <xf numFmtId="164" fontId="11" fillId="0" borderId="25" xfId="1" applyFont="1" applyFill="1" applyBorder="1" applyAlignment="1">
      <alignment horizontal="center" vertical="center"/>
    </xf>
    <xf numFmtId="164" fontId="11" fillId="0" borderId="8" xfId="1" applyNumberFormat="1" applyFont="1" applyFill="1" applyBorder="1" applyAlignment="1">
      <alignment horizontal="right" vertical="center"/>
    </xf>
    <xf numFmtId="164" fontId="11" fillId="0" borderId="8" xfId="1" applyFont="1" applyFill="1" applyBorder="1" applyAlignment="1">
      <alignment horizontal="center" vertical="center"/>
    </xf>
    <xf numFmtId="164" fontId="11" fillId="0" borderId="26" xfId="1" applyFont="1" applyFill="1" applyBorder="1" applyAlignment="1">
      <alignment horizontal="center" vertical="center"/>
    </xf>
    <xf numFmtId="164" fontId="11" fillId="0" borderId="23" xfId="1" applyNumberFormat="1" applyFont="1" applyFill="1" applyBorder="1" applyAlignment="1">
      <alignment horizontal="right" vertical="center"/>
    </xf>
    <xf numFmtId="164" fontId="11" fillId="0" borderId="23" xfId="1" applyFont="1" applyFill="1" applyBorder="1" applyAlignment="1">
      <alignment horizontal="center" vertical="center"/>
    </xf>
    <xf numFmtId="164" fontId="11" fillId="0" borderId="27" xfId="1" applyFont="1" applyFill="1" applyBorder="1" applyAlignment="1">
      <alignment horizontal="center" vertical="center"/>
    </xf>
    <xf numFmtId="164" fontId="1" fillId="0" borderId="0" xfId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11" fillId="0" borderId="0" xfId="1" applyFont="1" applyFill="1" applyAlignment="1">
      <alignment horizontal="center"/>
    </xf>
    <xf numFmtId="166" fontId="11" fillId="0" borderId="8" xfId="4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/>
    <xf numFmtId="0" fontId="1" fillId="0" borderId="8" xfId="0" applyFont="1" applyFill="1" applyBorder="1"/>
    <xf numFmtId="0" fontId="30" fillId="0" borderId="8" xfId="0" applyNumberFormat="1" applyFont="1" applyFill="1" applyBorder="1" applyAlignment="1">
      <alignment horizontal="left" vertical="center" wrapText="1"/>
    </xf>
    <xf numFmtId="0" fontId="38" fillId="0" borderId="8" xfId="0" applyNumberFormat="1" applyFont="1" applyFill="1" applyBorder="1" applyAlignment="1">
      <alignment horizontal="left" vertical="center"/>
    </xf>
    <xf numFmtId="0" fontId="29" fillId="0" borderId="8" xfId="0" applyNumberFormat="1" applyFont="1" applyFill="1" applyBorder="1" applyAlignment="1">
      <alignment horizontal="left" vertical="center"/>
    </xf>
    <xf numFmtId="169" fontId="27" fillId="0" borderId="8" xfId="0" applyNumberFormat="1" applyFont="1" applyFill="1" applyBorder="1" applyAlignment="1">
      <alignment horizontal="left" vertical="center"/>
    </xf>
    <xf numFmtId="168" fontId="27" fillId="0" borderId="8" xfId="0" applyNumberFormat="1" applyFont="1" applyFill="1" applyBorder="1" applyAlignment="1">
      <alignment horizontal="right" vertical="center"/>
    </xf>
    <xf numFmtId="4" fontId="27" fillId="0" borderId="8" xfId="0" applyNumberFormat="1" applyFont="1" applyFill="1" applyBorder="1" applyAlignment="1">
      <alignment horizontal="right" vertical="center"/>
    </xf>
    <xf numFmtId="4" fontId="0" fillId="0" borderId="8" xfId="0" applyNumberFormat="1" applyFont="1" applyFill="1" applyBorder="1" applyAlignment="1"/>
    <xf numFmtId="4" fontId="27" fillId="4" borderId="8" xfId="0" applyNumberFormat="1" applyFont="1" applyFill="1" applyBorder="1" applyAlignment="1">
      <alignment horizontal="right" vertical="center"/>
    </xf>
    <xf numFmtId="0" fontId="0" fillId="4" borderId="8" xfId="0" applyNumberFormat="1" applyFont="1" applyFill="1" applyBorder="1" applyAlignment="1"/>
    <xf numFmtId="0" fontId="1" fillId="4" borderId="8" xfId="0" applyFont="1" applyFill="1" applyBorder="1"/>
    <xf numFmtId="164" fontId="1" fillId="4" borderId="8" xfId="1" applyFont="1" applyFill="1" applyBorder="1"/>
    <xf numFmtId="4" fontId="1" fillId="0" borderId="8" xfId="0" applyNumberFormat="1" applyFont="1" applyFill="1" applyBorder="1"/>
    <xf numFmtId="0" fontId="29" fillId="4" borderId="8" xfId="0" applyNumberFormat="1" applyFont="1" applyFill="1" applyBorder="1" applyAlignment="1">
      <alignment horizontal="left" vertical="center"/>
    </xf>
    <xf numFmtId="169" fontId="27" fillId="4" borderId="8" xfId="0" applyNumberFormat="1" applyFont="1" applyFill="1" applyBorder="1" applyAlignment="1">
      <alignment horizontal="left" vertical="center"/>
    </xf>
    <xf numFmtId="168" fontId="27" fillId="4" borderId="8" xfId="0" applyNumberFormat="1" applyFont="1" applyFill="1" applyBorder="1" applyAlignment="1">
      <alignment horizontal="right" vertical="center"/>
    </xf>
    <xf numFmtId="0" fontId="11" fillId="0" borderId="9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" fillId="0" borderId="0" xfId="5" applyFont="1"/>
    <xf numFmtId="164" fontId="1" fillId="0" borderId="0" xfId="1" applyFont="1" applyAlignment="1">
      <alignment horizontal="center"/>
    </xf>
    <xf numFmtId="164" fontId="11" fillId="0" borderId="7" xfId="1" applyFont="1" applyFill="1" applyBorder="1" applyAlignment="1">
      <alignment horizontal="center"/>
    </xf>
    <xf numFmtId="164" fontId="11" fillId="0" borderId="11" xfId="1" applyFont="1" applyFill="1" applyBorder="1" applyAlignment="1">
      <alignment horizontal="center"/>
    </xf>
    <xf numFmtId="164" fontId="11" fillId="0" borderId="8" xfId="1" applyFont="1" applyFill="1" applyBorder="1" applyAlignment="1">
      <alignment horizontal="center"/>
    </xf>
    <xf numFmtId="164" fontId="11" fillId="0" borderId="23" xfId="1" applyFont="1" applyFill="1" applyBorder="1" applyAlignment="1">
      <alignment horizontal="center"/>
    </xf>
    <xf numFmtId="0" fontId="11" fillId="0" borderId="9" xfId="5" applyFont="1" applyBorder="1" applyAlignment="1">
      <alignment horizontal="center" vertical="center" wrapText="1"/>
    </xf>
    <xf numFmtId="166" fontId="11" fillId="0" borderId="12" xfId="4" applyNumberFormat="1" applyFont="1" applyFill="1" applyBorder="1" applyAlignment="1">
      <alignment horizontal="right"/>
    </xf>
    <xf numFmtId="166" fontId="11" fillId="0" borderId="8" xfId="4" applyNumberFormat="1" applyFont="1" applyFill="1" applyBorder="1" applyAlignment="1">
      <alignment horizontal="right"/>
    </xf>
    <xf numFmtId="166" fontId="11" fillId="0" borderId="11" xfId="4" applyNumberFormat="1" applyFont="1" applyFill="1" applyBorder="1" applyAlignment="1">
      <alignment horizontal="right"/>
    </xf>
    <xf numFmtId="166" fontId="11" fillId="0" borderId="23" xfId="4" applyNumberFormat="1" applyFont="1" applyFill="1" applyBorder="1" applyAlignment="1">
      <alignment horizontal="right"/>
    </xf>
    <xf numFmtId="0" fontId="11" fillId="0" borderId="12" xfId="5" applyFont="1" applyFill="1" applyBorder="1" applyAlignment="1">
      <alignment horizontal="center" vertical="center"/>
    </xf>
    <xf numFmtId="14" fontId="0" fillId="0" borderId="2" xfId="0" applyNumberFormat="1" applyFill="1" applyBorder="1"/>
    <xf numFmtId="2" fontId="0" fillId="0" borderId="2" xfId="0" applyNumberFormat="1" applyFill="1" applyBorder="1" applyAlignment="1">
      <alignment horizontal="center"/>
    </xf>
    <xf numFmtId="164" fontId="11" fillId="0" borderId="8" xfId="1" applyFont="1" applyFill="1" applyBorder="1" applyAlignment="1">
      <alignment horizontal="right"/>
    </xf>
    <xf numFmtId="0" fontId="11" fillId="0" borderId="8" xfId="5" applyFont="1" applyBorder="1" applyAlignment="1">
      <alignment horizontal="center" vertical="center" wrapText="1"/>
    </xf>
    <xf numFmtId="0" fontId="11" fillId="0" borderId="12" xfId="5" applyFont="1" applyBorder="1" applyAlignment="1">
      <alignment horizontal="center" vertical="center" wrapText="1"/>
    </xf>
    <xf numFmtId="0" fontId="23" fillId="0" borderId="18" xfId="0" applyNumberFormat="1" applyFont="1" applyFill="1" applyBorder="1" applyAlignment="1">
      <alignment horizontal="left" vertical="center" wrapText="1"/>
    </xf>
    <xf numFmtId="0" fontId="40" fillId="0" borderId="18" xfId="0" applyNumberFormat="1" applyFont="1" applyFill="1" applyBorder="1" applyAlignment="1">
      <alignment horizontal="left" vertical="center" wrapText="1"/>
    </xf>
    <xf numFmtId="0" fontId="40" fillId="0" borderId="19" xfId="0" applyNumberFormat="1" applyFont="1" applyFill="1" applyBorder="1" applyAlignment="1">
      <alignment horizontal="left" vertical="center" wrapText="1"/>
    </xf>
    <xf numFmtId="0" fontId="40" fillId="0" borderId="18" xfId="0" applyNumberFormat="1" applyFont="1" applyFill="1" applyBorder="1" applyAlignment="1">
      <alignment horizontal="center" vertical="center" wrapText="1"/>
    </xf>
    <xf numFmtId="170" fontId="41" fillId="6" borderId="18" xfId="0" applyNumberFormat="1" applyFont="1" applyFill="1" applyBorder="1" applyAlignment="1">
      <alignment horizontal="right" vertical="center"/>
    </xf>
    <xf numFmtId="170" fontId="41" fillId="6" borderId="19" xfId="0" applyNumberFormat="1" applyFont="1" applyFill="1" applyBorder="1" applyAlignment="1">
      <alignment horizontal="right" vertical="center"/>
    </xf>
    <xf numFmtId="4" fontId="41" fillId="6" borderId="18" xfId="0" applyNumberFormat="1" applyFont="1" applyFill="1" applyBorder="1" applyAlignment="1">
      <alignment horizontal="right" vertical="center"/>
    </xf>
    <xf numFmtId="10" fontId="11" fillId="0" borderId="11" xfId="4" applyNumberFormat="1" applyFont="1" applyFill="1" applyBorder="1" applyAlignment="1">
      <alignment horizontal="right" vertical="center"/>
    </xf>
    <xf numFmtId="10" fontId="11" fillId="0" borderId="7" xfId="4" applyNumberFormat="1" applyFont="1" applyFill="1" applyBorder="1" applyAlignment="1">
      <alignment horizontal="right" vertical="center"/>
    </xf>
    <xf numFmtId="10" fontId="11" fillId="0" borderId="8" xfId="4" applyNumberFormat="1" applyFont="1" applyFill="1" applyBorder="1" applyAlignment="1">
      <alignment horizontal="right" vertical="center"/>
    </xf>
    <xf numFmtId="10" fontId="11" fillId="0" borderId="23" xfId="4" applyNumberFormat="1" applyFont="1" applyFill="1" applyBorder="1" applyAlignment="1">
      <alignment horizontal="right" vertical="center"/>
    </xf>
    <xf numFmtId="164" fontId="11" fillId="0" borderId="8" xfId="1" applyFont="1" applyBorder="1" applyAlignment="1">
      <alignment horizontal="center"/>
    </xf>
    <xf numFmtId="166" fontId="11" fillId="0" borderId="8" xfId="4" applyNumberFormat="1" applyFont="1" applyBorder="1" applyAlignment="1">
      <alignment horizontal="right"/>
    </xf>
    <xf numFmtId="4" fontId="41" fillId="6" borderId="33" xfId="0" applyNumberFormat="1" applyFont="1" applyFill="1" applyBorder="1" applyAlignment="1">
      <alignment horizontal="right" vertical="center"/>
    </xf>
    <xf numFmtId="164" fontId="11" fillId="0" borderId="23" xfId="1" applyFont="1" applyFill="1" applyBorder="1" applyAlignment="1">
      <alignment horizontal="right"/>
    </xf>
    <xf numFmtId="0" fontId="23" fillId="0" borderId="18" xfId="0" applyNumberFormat="1" applyFont="1" applyFill="1" applyBorder="1" applyAlignment="1">
      <alignment horizontal="left" vertical="center" wrapText="1"/>
    </xf>
    <xf numFmtId="0" fontId="26" fillId="0" borderId="32" xfId="0" applyNumberFormat="1" applyFont="1" applyFill="1" applyBorder="1" applyAlignment="1">
      <alignment vertical="center"/>
    </xf>
    <xf numFmtId="0" fontId="11" fillId="0" borderId="8" xfId="5" applyFont="1" applyBorder="1" applyAlignment="1">
      <alignment horizontal="left" vertical="center" wrapText="1"/>
    </xf>
    <xf numFmtId="0" fontId="21" fillId="3" borderId="9" xfId="5" applyFont="1" applyFill="1" applyBorder="1" applyAlignment="1">
      <alignment horizontal="left" vertical="center" wrapText="1"/>
    </xf>
    <xf numFmtId="0" fontId="21" fillId="3" borderId="10" xfId="5" applyFont="1" applyFill="1" applyBorder="1" applyAlignment="1">
      <alignment horizontal="left" vertical="center" wrapText="1"/>
    </xf>
    <xf numFmtId="0" fontId="22" fillId="3" borderId="10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  <xf numFmtId="0" fontId="11" fillId="0" borderId="17" xfId="5" applyFont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9" xfId="5" applyFont="1" applyBorder="1" applyAlignment="1">
      <alignment horizontal="center" vertical="center" wrapText="1"/>
    </xf>
    <xf numFmtId="0" fontId="3" fillId="2" borderId="9" xfId="5" applyFont="1" applyFill="1" applyBorder="1" applyAlignment="1">
      <alignment horizontal="left" vertical="center" wrapText="1"/>
    </xf>
    <xf numFmtId="0" fontId="3" fillId="2" borderId="10" xfId="5" applyFont="1" applyFill="1" applyBorder="1" applyAlignment="1">
      <alignment horizontal="left" vertical="center" wrapText="1"/>
    </xf>
    <xf numFmtId="0" fontId="1" fillId="0" borderId="10" xfId="5" applyFont="1" applyBorder="1" applyAlignment="1">
      <alignment horizontal="left" vertical="center" wrapText="1"/>
    </xf>
    <xf numFmtId="0" fontId="1" fillId="0" borderId="10" xfId="5" applyBorder="1" applyAlignment="1">
      <alignment horizontal="left" vertical="center" wrapText="1"/>
    </xf>
    <xf numFmtId="0" fontId="1" fillId="0" borderId="6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6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0" borderId="0" xfId="5" applyFont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/>
    </xf>
    <xf numFmtId="0" fontId="19" fillId="3" borderId="20" xfId="5" applyFont="1" applyFill="1" applyBorder="1" applyAlignment="1">
      <alignment horizontal="left" vertical="center" wrapText="1"/>
    </xf>
    <xf numFmtId="0" fontId="19" fillId="3" borderId="21" xfId="5" applyFont="1" applyFill="1" applyBorder="1" applyAlignment="1">
      <alignment horizontal="left" vertical="center" wrapText="1"/>
    </xf>
    <xf numFmtId="0" fontId="20" fillId="3" borderId="21" xfId="5" applyFont="1" applyFill="1" applyBorder="1" applyAlignment="1">
      <alignment horizontal="left" wrapText="1"/>
    </xf>
    <xf numFmtId="0" fontId="20" fillId="3" borderId="22" xfId="5" applyFont="1" applyFill="1" applyBorder="1" applyAlignment="1">
      <alignment horizontal="left" wrapText="1"/>
    </xf>
    <xf numFmtId="0" fontId="29" fillId="0" borderId="8" xfId="0" applyNumberFormat="1" applyFont="1" applyFill="1" applyBorder="1" applyAlignment="1">
      <alignment horizontal="left" vertical="center"/>
    </xf>
    <xf numFmtId="0" fontId="28" fillId="0" borderId="8" xfId="0" applyNumberFormat="1" applyFont="1" applyFill="1" applyBorder="1" applyAlignment="1">
      <alignment vertical="center"/>
    </xf>
    <xf numFmtId="168" fontId="27" fillId="0" borderId="8" xfId="0" applyNumberFormat="1" applyFont="1" applyFill="1" applyBorder="1" applyAlignment="1">
      <alignment horizontal="right" vertical="center"/>
    </xf>
    <xf numFmtId="0" fontId="29" fillId="4" borderId="8" xfId="0" applyNumberFormat="1" applyFont="1" applyFill="1" applyBorder="1" applyAlignment="1">
      <alignment horizontal="left" vertical="center"/>
    </xf>
    <xf numFmtId="0" fontId="28" fillId="4" borderId="8" xfId="0" applyNumberFormat="1" applyFont="1" applyFill="1" applyBorder="1" applyAlignment="1">
      <alignment vertical="center"/>
    </xf>
    <xf numFmtId="168" fontId="27" fillId="4" borderId="8" xfId="0" applyNumberFormat="1" applyFont="1" applyFill="1" applyBorder="1" applyAlignment="1">
      <alignment horizontal="right" vertical="center"/>
    </xf>
    <xf numFmtId="0" fontId="33" fillId="0" borderId="8" xfId="0" applyNumberFormat="1" applyFont="1" applyFill="1" applyBorder="1" applyAlignment="1">
      <alignment horizontal="left" vertical="center" wrapText="1"/>
    </xf>
    <xf numFmtId="0" fontId="34" fillId="0" borderId="8" xfId="0" applyNumberFormat="1" applyFont="1" applyFill="1" applyBorder="1" applyAlignment="1">
      <alignment vertical="center"/>
    </xf>
    <xf numFmtId="0" fontId="38" fillId="0" borderId="8" xfId="0" applyNumberFormat="1" applyFont="1" applyFill="1" applyBorder="1" applyAlignment="1">
      <alignment horizontal="left" vertical="center"/>
    </xf>
    <xf numFmtId="0" fontId="39" fillId="0" borderId="8" xfId="0" applyNumberFormat="1" applyFont="1" applyFill="1" applyBorder="1" applyAlignment="1">
      <alignment vertical="center"/>
    </xf>
    <xf numFmtId="0" fontId="31" fillId="0" borderId="8" xfId="0" applyNumberFormat="1" applyFont="1" applyFill="1" applyBorder="1" applyAlignment="1">
      <alignment horizontal="center" vertical="center"/>
    </xf>
    <xf numFmtId="0" fontId="32" fillId="0" borderId="8" xfId="0" applyNumberFormat="1" applyFont="1" applyFill="1" applyBorder="1" applyAlignment="1">
      <alignment vertical="center"/>
    </xf>
    <xf numFmtId="0" fontId="35" fillId="0" borderId="8" xfId="0" applyNumberFormat="1" applyFont="1" applyFill="1" applyBorder="1" applyAlignment="1">
      <alignment horizontal="right" vertical="center"/>
    </xf>
    <xf numFmtId="0" fontId="36" fillId="0" borderId="8" xfId="0" applyNumberFormat="1" applyFont="1" applyFill="1" applyBorder="1" applyAlignment="1">
      <alignment vertical="center"/>
    </xf>
    <xf numFmtId="14" fontId="37" fillId="0" borderId="8" xfId="0" applyNumberFormat="1" applyFont="1" applyFill="1" applyBorder="1" applyAlignment="1">
      <alignment horizontal="left" vertical="center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533400</xdr:colOff>
          <xdr:row>0</xdr:row>
          <xdr:rowOff>19050</xdr:rowOff>
        </xdr:from>
        <xdr:to>
          <xdr:col>6</xdr:col>
          <xdr:colOff>847725</xdr:colOff>
          <xdr:row>1</xdr:row>
          <xdr:rowOff>400050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533400</xdr:colOff>
          <xdr:row>0</xdr:row>
          <xdr:rowOff>19050</xdr:rowOff>
        </xdr:from>
        <xdr:to>
          <xdr:col>6</xdr:col>
          <xdr:colOff>847725</xdr:colOff>
          <xdr:row>1</xdr:row>
          <xdr:rowOff>400050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FIS/Industria/DIC%202011/(Cartera%20Inmobiliaria)%20Inmuebles%20por%20Fo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muebles x FI"/>
    </sheetNames>
    <sheetDataSet>
      <sheetData sheetId="0">
        <row r="7">
          <cell r="E7">
            <v>1</v>
          </cell>
          <cell r="H7" t="str">
            <v>ROSTI POLLOS ESCAZÚ</v>
          </cell>
          <cell r="I7" t="str">
            <v>SAN JOSÉ</v>
          </cell>
          <cell r="K7" t="str">
            <v>ESCAZU</v>
          </cell>
          <cell r="N7" t="str">
            <v>SAN RAFAEL</v>
          </cell>
          <cell r="O7">
            <v>37138</v>
          </cell>
          <cell r="P7" t="str">
            <v>Vertical</v>
          </cell>
          <cell r="Q7">
            <v>1</v>
          </cell>
          <cell r="R7" t="str">
            <v>RESTAURANTES</v>
          </cell>
          <cell r="S7">
            <v>100</v>
          </cell>
          <cell r="T7">
            <v>664</v>
          </cell>
        </row>
        <row r="8">
          <cell r="E8">
            <v>2</v>
          </cell>
          <cell r="H8" t="str">
            <v>ROSTIPOLLOS SABANA</v>
          </cell>
          <cell r="I8" t="str">
            <v>SAN JOSÉ</v>
          </cell>
          <cell r="K8" t="str">
            <v>CENTRAL</v>
          </cell>
          <cell r="N8" t="str">
            <v>MATA REDONDA</v>
          </cell>
          <cell r="O8">
            <v>37714</v>
          </cell>
          <cell r="P8" t="str">
            <v>Horizontal</v>
          </cell>
          <cell r="Q8">
            <v>1</v>
          </cell>
          <cell r="R8" t="str">
            <v>RESTAURANTES</v>
          </cell>
          <cell r="S8">
            <v>100</v>
          </cell>
          <cell r="T8">
            <v>936</v>
          </cell>
        </row>
        <row r="9">
          <cell r="E9">
            <v>3</v>
          </cell>
          <cell r="H9" t="str">
            <v>OFICENTRO PLAZA MAYOR</v>
          </cell>
          <cell r="I9" t="str">
            <v>SAN JOSÉ</v>
          </cell>
          <cell r="K9" t="str">
            <v>CENTRAL</v>
          </cell>
          <cell r="N9" t="str">
            <v>PAVAS</v>
          </cell>
          <cell r="O9">
            <v>36653</v>
          </cell>
          <cell r="P9" t="str">
            <v>Horizontal</v>
          </cell>
          <cell r="Q9">
            <v>1</v>
          </cell>
          <cell r="R9" t="str">
            <v>COMERCIAL</v>
          </cell>
          <cell r="S9">
            <v>85.61</v>
          </cell>
          <cell r="T9">
            <v>6218.44</v>
          </cell>
        </row>
        <row r="10">
          <cell r="E10">
            <v>4</v>
          </cell>
          <cell r="H10" t="str">
            <v>INTERPLAZA (ANTES TECNOPUNTO)</v>
          </cell>
          <cell r="I10" t="str">
            <v>SAN JOSÉ</v>
          </cell>
          <cell r="K10" t="str">
            <v>GOICOECHEA</v>
          </cell>
          <cell r="N10" t="str">
            <v>GUADALUPE</v>
          </cell>
          <cell r="O10">
            <v>36652</v>
          </cell>
          <cell r="P10" t="str">
            <v>Horizontal</v>
          </cell>
          <cell r="Q10">
            <v>1</v>
          </cell>
          <cell r="R10" t="str">
            <v>COMERCIAL</v>
          </cell>
          <cell r="S10">
            <v>100</v>
          </cell>
          <cell r="T10">
            <v>2249</v>
          </cell>
        </row>
        <row r="11">
          <cell r="E11">
            <v>5</v>
          </cell>
          <cell r="H11" t="str">
            <v>CENTRO COMERCIAL LA CARPINTERA- LOCAL 16</v>
          </cell>
          <cell r="I11" t="str">
            <v>SAN JOSÉ</v>
          </cell>
          <cell r="K11" t="str">
            <v>CURRIDABAT</v>
          </cell>
          <cell r="N11" t="str">
            <v>CENTRAL CURRIDABAT</v>
          </cell>
          <cell r="O11">
            <v>36878</v>
          </cell>
          <cell r="P11" t="str">
            <v>Vertical</v>
          </cell>
          <cell r="Q11">
            <v>1</v>
          </cell>
          <cell r="R11" t="str">
            <v>COMERCIAL</v>
          </cell>
          <cell r="S11">
            <v>100</v>
          </cell>
          <cell r="T11">
            <v>38</v>
          </cell>
        </row>
        <row r="12">
          <cell r="E12">
            <v>7</v>
          </cell>
          <cell r="H12" t="str">
            <v>COMPAÑÍA MERCANTIL</v>
          </cell>
          <cell r="I12" t="str">
            <v>SAN JOSÉ</v>
          </cell>
          <cell r="K12" t="str">
            <v>SANTA ANA</v>
          </cell>
          <cell r="N12" t="str">
            <v>POZOS</v>
          </cell>
          <cell r="O12">
            <v>37545</v>
          </cell>
          <cell r="P12" t="str">
            <v>Horizontal</v>
          </cell>
          <cell r="Q12">
            <v>1</v>
          </cell>
          <cell r="R12" t="str">
            <v>COMERCIAL</v>
          </cell>
          <cell r="S12">
            <v>100</v>
          </cell>
          <cell r="T12">
            <v>5206</v>
          </cell>
        </row>
        <row r="13">
          <cell r="E13">
            <v>8</v>
          </cell>
          <cell r="H13" t="str">
            <v>TERRAMALL (22 LOCALES)</v>
          </cell>
          <cell r="I13" t="str">
            <v>CARTAGO</v>
          </cell>
          <cell r="K13" t="str">
            <v>LA UNION</v>
          </cell>
          <cell r="N13" t="str">
            <v>SAN DIEGO</v>
          </cell>
          <cell r="O13">
            <v>37966</v>
          </cell>
          <cell r="P13" t="str">
            <v>Vertical</v>
          </cell>
          <cell r="Q13">
            <v>1</v>
          </cell>
          <cell r="R13" t="str">
            <v>COMERCIAL</v>
          </cell>
          <cell r="S13">
            <v>92.81</v>
          </cell>
          <cell r="T13">
            <v>1889.84</v>
          </cell>
        </row>
        <row r="14">
          <cell r="E14">
            <v>9</v>
          </cell>
          <cell r="H14" t="str">
            <v>TERRAMALL (7 LOCALES)</v>
          </cell>
          <cell r="I14" t="str">
            <v>CARTAGO</v>
          </cell>
          <cell r="K14" t="str">
            <v>LA UNION</v>
          </cell>
          <cell r="N14" t="str">
            <v>SAN DIEGO</v>
          </cell>
          <cell r="O14">
            <v>38047</v>
          </cell>
          <cell r="P14" t="str">
            <v>Vertical</v>
          </cell>
          <cell r="Q14">
            <v>1</v>
          </cell>
          <cell r="R14" t="str">
            <v>COMERCIAL</v>
          </cell>
          <cell r="S14">
            <v>100</v>
          </cell>
          <cell r="T14">
            <v>2266</v>
          </cell>
        </row>
        <row r="15">
          <cell r="E15">
            <v>120</v>
          </cell>
          <cell r="H15" t="str">
            <v>OFICIENTRO PLAZA MAYOR (LOCAL C-1-16)</v>
          </cell>
          <cell r="I15" t="str">
            <v>SAN JOSÉ</v>
          </cell>
          <cell r="K15" t="str">
            <v>CENTRAL</v>
          </cell>
          <cell r="N15" t="str">
            <v>PAVAS</v>
          </cell>
          <cell r="O15">
            <v>37645</v>
          </cell>
          <cell r="P15" t="str">
            <v>Horizontal</v>
          </cell>
          <cell r="Q15">
            <v>1</v>
          </cell>
          <cell r="R15" t="str">
            <v>COMERCIAL</v>
          </cell>
          <cell r="S15">
            <v>100</v>
          </cell>
          <cell r="T15">
            <v>30.06</v>
          </cell>
        </row>
        <row r="16">
          <cell r="E16">
            <v>128</v>
          </cell>
          <cell r="H16" t="str">
            <v>MUTUAL ALAJUELA DE AHORRO Y PRÉSTAMO (ALAJUELA CATEDRAL)</v>
          </cell>
          <cell r="I16" t="str">
            <v>ALAJUELA</v>
          </cell>
          <cell r="K16" t="str">
            <v>CENTRAL</v>
          </cell>
          <cell r="N16" t="str">
            <v>CENTRAL</v>
          </cell>
          <cell r="O16">
            <v>38559</v>
          </cell>
          <cell r="P16" t="str">
            <v>Vertical</v>
          </cell>
          <cell r="Q16">
            <v>1</v>
          </cell>
          <cell r="R16" t="str">
            <v>OFICINAS</v>
          </cell>
          <cell r="S16">
            <v>100</v>
          </cell>
          <cell r="T16">
            <v>1147</v>
          </cell>
        </row>
        <row r="17">
          <cell r="E17">
            <v>129</v>
          </cell>
          <cell r="H17" t="str">
            <v>MUTUAL ALAJUELA DE AHORRO Y PRÉSTAMO (HEREDIA)</v>
          </cell>
          <cell r="I17" t="str">
            <v>HEREDIA</v>
          </cell>
          <cell r="K17" t="str">
            <v>HEREDIA</v>
          </cell>
          <cell r="N17" t="str">
            <v>CENTRAL HEREDIA</v>
          </cell>
          <cell r="O17">
            <v>38559</v>
          </cell>
          <cell r="P17" t="str">
            <v>Vertical</v>
          </cell>
          <cell r="Q17">
            <v>1</v>
          </cell>
          <cell r="R17" t="str">
            <v>OFICINAS</v>
          </cell>
          <cell r="S17">
            <v>100</v>
          </cell>
          <cell r="T17">
            <v>2015</v>
          </cell>
        </row>
        <row r="18">
          <cell r="E18">
            <v>130</v>
          </cell>
          <cell r="H18" t="str">
            <v>MUTUAL ALAJUELA DE AHORRO Y PRÉSTAMO (SAN JOSÉ PLAZA AMÉRICA)</v>
          </cell>
          <cell r="I18" t="str">
            <v>SAN JOSÉ</v>
          </cell>
          <cell r="K18" t="str">
            <v>CENTRAL</v>
          </cell>
          <cell r="N18" t="str">
            <v>HATILLO</v>
          </cell>
          <cell r="O18">
            <v>38559</v>
          </cell>
          <cell r="P18" t="str">
            <v>Horizontal</v>
          </cell>
          <cell r="Q18">
            <v>1</v>
          </cell>
          <cell r="R18" t="str">
            <v>OFICINAS</v>
          </cell>
          <cell r="S18">
            <v>100</v>
          </cell>
          <cell r="T18">
            <v>95.34</v>
          </cell>
        </row>
        <row r="19">
          <cell r="E19">
            <v>140</v>
          </cell>
          <cell r="H19" t="str">
            <v>EDIFICIO TRES ERRES-BANCO LAFISE</v>
          </cell>
          <cell r="I19" t="str">
            <v>SAN JOSÉ</v>
          </cell>
          <cell r="K19" t="str">
            <v>CURRIDABAT</v>
          </cell>
          <cell r="N19" t="str">
            <v>CENTRAL CURRIDABAT</v>
          </cell>
          <cell r="O19">
            <v>38786</v>
          </cell>
          <cell r="P19" t="str">
            <v>Horizontal</v>
          </cell>
          <cell r="Q19">
            <v>1</v>
          </cell>
          <cell r="R19" t="str">
            <v>COMERCIAL</v>
          </cell>
          <cell r="S19">
            <v>81.430000000000007</v>
          </cell>
          <cell r="T19">
            <v>3774</v>
          </cell>
        </row>
        <row r="20">
          <cell r="E20">
            <v>152</v>
          </cell>
          <cell r="H20" t="str">
            <v>HOSPITAL CLÍNICA SANTA MARÍA</v>
          </cell>
          <cell r="I20" t="str">
            <v>SAN JOSÉ</v>
          </cell>
          <cell r="K20" t="str">
            <v>CENTRAL</v>
          </cell>
          <cell r="N20" t="str">
            <v>HOSPITAL</v>
          </cell>
          <cell r="O20">
            <v>38946</v>
          </cell>
          <cell r="P20" t="str">
            <v>Horizontal</v>
          </cell>
          <cell r="Q20">
            <v>1</v>
          </cell>
          <cell r="R20" t="str">
            <v>OFICINAS</v>
          </cell>
          <cell r="S20">
            <v>100</v>
          </cell>
          <cell r="T20">
            <v>1315.93</v>
          </cell>
        </row>
        <row r="21">
          <cell r="E21">
            <v>153</v>
          </cell>
          <cell r="H21" t="str">
            <v>EDIFICIO AVAL CARD</v>
          </cell>
          <cell r="I21" t="str">
            <v>SAN JOSÉ</v>
          </cell>
          <cell r="K21" t="str">
            <v>GOICOECHEA</v>
          </cell>
          <cell r="N21" t="str">
            <v>GUADALUPE</v>
          </cell>
          <cell r="O21">
            <v>38958</v>
          </cell>
          <cell r="P21" t="str">
            <v>Horizontal</v>
          </cell>
          <cell r="Q21">
            <v>1</v>
          </cell>
          <cell r="R21" t="str">
            <v>OFICINAS</v>
          </cell>
          <cell r="S21">
            <v>100</v>
          </cell>
          <cell r="T21">
            <v>1267.0899999999999</v>
          </cell>
        </row>
        <row r="22">
          <cell r="E22">
            <v>179</v>
          </cell>
          <cell r="H22" t="str">
            <v>EDIFICIO AD ASTRA</v>
          </cell>
          <cell r="I22" t="str">
            <v>GUANACASTE</v>
          </cell>
          <cell r="K22" t="str">
            <v>LIBERIA</v>
          </cell>
          <cell r="N22" t="str">
            <v>CENTRAL LIBERIA</v>
          </cell>
          <cell r="O22">
            <v>39050</v>
          </cell>
          <cell r="P22" t="str">
            <v>Horizontal</v>
          </cell>
          <cell r="Q22">
            <v>1</v>
          </cell>
          <cell r="R22" t="str">
            <v>OFICINAS</v>
          </cell>
          <cell r="S22">
            <v>100</v>
          </cell>
          <cell r="T22">
            <v>12478.37</v>
          </cell>
        </row>
        <row r="23">
          <cell r="E23">
            <v>193</v>
          </cell>
          <cell r="H23" t="str">
            <v>PLAZA RIVERSIDE (10 FINCAS)</v>
          </cell>
          <cell r="I23" t="str">
            <v>SAN JOSÉ</v>
          </cell>
          <cell r="K23" t="str">
            <v>ESCAZU</v>
          </cell>
          <cell r="N23" t="str">
            <v>CENTRAL ESCAZU</v>
          </cell>
          <cell r="O23">
            <v>39199</v>
          </cell>
          <cell r="P23" t="str">
            <v>Horizontal</v>
          </cell>
          <cell r="Q23">
            <v>1</v>
          </cell>
          <cell r="R23" t="str">
            <v>COMERCIAL</v>
          </cell>
          <cell r="S23">
            <v>100</v>
          </cell>
          <cell r="T23">
            <v>648.5</v>
          </cell>
        </row>
        <row r="24">
          <cell r="E24">
            <v>195</v>
          </cell>
          <cell r="H24" t="str">
            <v>OFICENTRO PADRE PIO</v>
          </cell>
          <cell r="I24" t="str">
            <v>SAN JOSÉ</v>
          </cell>
          <cell r="K24" t="str">
            <v>CENTRAL</v>
          </cell>
          <cell r="N24" t="str">
            <v>PAVAS</v>
          </cell>
          <cell r="O24">
            <v>39220</v>
          </cell>
          <cell r="P24" t="str">
            <v>Horizontal</v>
          </cell>
          <cell r="Q24">
            <v>1</v>
          </cell>
          <cell r="R24" t="str">
            <v>OFICINAS</v>
          </cell>
          <cell r="S24">
            <v>60.76</v>
          </cell>
          <cell r="T24">
            <v>360</v>
          </cell>
        </row>
        <row r="25">
          <cell r="E25">
            <v>196</v>
          </cell>
          <cell r="H25" t="str">
            <v>EDIFICIO KABAT</v>
          </cell>
          <cell r="I25" t="str">
            <v>SAN JOSÉ</v>
          </cell>
          <cell r="K25" t="str">
            <v>CENTRAL</v>
          </cell>
          <cell r="N25" t="str">
            <v>MATA REDONDA</v>
          </cell>
          <cell r="O25">
            <v>39220</v>
          </cell>
          <cell r="P25" t="str">
            <v>Vertical</v>
          </cell>
          <cell r="Q25">
            <v>1</v>
          </cell>
          <cell r="R25" t="str">
            <v>OFICINAS</v>
          </cell>
          <cell r="S25">
            <v>92.62</v>
          </cell>
          <cell r="T25">
            <v>1294</v>
          </cell>
        </row>
        <row r="26">
          <cell r="E26">
            <v>197</v>
          </cell>
          <cell r="H26" t="str">
            <v>COMPLEJO DE BODEGAS PERSU</v>
          </cell>
          <cell r="I26" t="str">
            <v>HEREDIA</v>
          </cell>
          <cell r="K26" t="str">
            <v>BELEN</v>
          </cell>
          <cell r="N26" t="str">
            <v>ASUNCION</v>
          </cell>
          <cell r="O26">
            <v>39220</v>
          </cell>
          <cell r="P26" t="str">
            <v>Horizontal</v>
          </cell>
          <cell r="Q26">
            <v>1</v>
          </cell>
          <cell r="R26" t="str">
            <v>BODEGAS</v>
          </cell>
          <cell r="S26">
            <v>100</v>
          </cell>
          <cell r="T26">
            <v>1894.71</v>
          </cell>
        </row>
        <row r="27">
          <cell r="E27">
            <v>200</v>
          </cell>
          <cell r="H27" t="str">
            <v>CENTRO COMERCIAL CONDOMINIO INDUSTRIAL - PAVAS - (LOCALES 1 Y 8)</v>
          </cell>
          <cell r="I27" t="str">
            <v>SAN JOSÉ</v>
          </cell>
          <cell r="K27" t="str">
            <v>CENTRAL</v>
          </cell>
          <cell r="N27" t="str">
            <v>PAVAS</v>
          </cell>
          <cell r="O27">
            <v>39231</v>
          </cell>
          <cell r="P27" t="str">
            <v>Horizontal</v>
          </cell>
          <cell r="Q27">
            <v>1</v>
          </cell>
          <cell r="R27" t="str">
            <v>COMERCIAL</v>
          </cell>
          <cell r="S27">
            <v>100</v>
          </cell>
          <cell r="T27">
            <v>441.5</v>
          </cell>
        </row>
        <row r="28">
          <cell r="E28">
            <v>206</v>
          </cell>
          <cell r="H28" t="str">
            <v>GALERIA DEL ESTE</v>
          </cell>
          <cell r="I28" t="str">
            <v>SAN JOSÉ</v>
          </cell>
          <cell r="K28" t="str">
            <v>CURRIDABAT</v>
          </cell>
          <cell r="N28" t="str">
            <v>CENTRAL CURRIDABAT</v>
          </cell>
          <cell r="O28">
            <v>39262</v>
          </cell>
          <cell r="P28" t="str">
            <v>Vertical</v>
          </cell>
          <cell r="Q28">
            <v>1</v>
          </cell>
          <cell r="R28" t="str">
            <v>OFICINAS</v>
          </cell>
          <cell r="S28">
            <v>91.38</v>
          </cell>
          <cell r="T28">
            <v>3100.05</v>
          </cell>
        </row>
        <row r="29">
          <cell r="E29">
            <v>207</v>
          </cell>
          <cell r="H29" t="str">
            <v>OFIBODEGAS LA VALENCIA</v>
          </cell>
          <cell r="I29" t="str">
            <v>HEREDIA</v>
          </cell>
          <cell r="K29" t="str">
            <v>SANTO DOMINGO</v>
          </cell>
          <cell r="N29" t="str">
            <v>SANTA ROSA</v>
          </cell>
          <cell r="O29">
            <v>39275</v>
          </cell>
          <cell r="P29" t="str">
            <v>Horizontal</v>
          </cell>
          <cell r="Q29">
            <v>1</v>
          </cell>
          <cell r="R29" t="str">
            <v>BODEGAS</v>
          </cell>
          <cell r="S29">
            <v>56.99</v>
          </cell>
          <cell r="T29">
            <v>2532.75</v>
          </cell>
        </row>
        <row r="30">
          <cell r="E30">
            <v>216</v>
          </cell>
          <cell r="H30" t="str">
            <v>CONSTRUCENTER TAMARINDO</v>
          </cell>
          <cell r="I30" t="str">
            <v>GUANACASTE</v>
          </cell>
          <cell r="K30" t="str">
            <v>SANTA CRUZ</v>
          </cell>
          <cell r="N30" t="str">
            <v>VEINTISIETE DE ABRIL</v>
          </cell>
          <cell r="O30">
            <v>39307</v>
          </cell>
          <cell r="P30" t="str">
            <v>Horizontal</v>
          </cell>
          <cell r="Q30">
            <v>1</v>
          </cell>
          <cell r="R30" t="str">
            <v>COMERCIAL</v>
          </cell>
          <cell r="S30">
            <v>48.2</v>
          </cell>
          <cell r="T30">
            <v>2769.98</v>
          </cell>
        </row>
        <row r="31">
          <cell r="E31">
            <v>219</v>
          </cell>
          <cell r="H31" t="str">
            <v>TORRE MERCEDES (12 FINCAS FILIALES)</v>
          </cell>
          <cell r="I31" t="str">
            <v>SAN JOSÉ</v>
          </cell>
          <cell r="K31" t="str">
            <v>CENTRAL</v>
          </cell>
          <cell r="N31" t="str">
            <v>MERCED</v>
          </cell>
          <cell r="O31">
            <v>39310</v>
          </cell>
          <cell r="P31" t="str">
            <v>Vertical</v>
          </cell>
          <cell r="Q31">
            <v>1</v>
          </cell>
          <cell r="R31" t="str">
            <v>OFICINAS</v>
          </cell>
          <cell r="S31">
            <v>100</v>
          </cell>
          <cell r="T31">
            <v>508.03</v>
          </cell>
        </row>
        <row r="32">
          <cell r="E32">
            <v>223</v>
          </cell>
          <cell r="H32" t="str">
            <v>EDIFICIO CONFORT SUIZO</v>
          </cell>
          <cell r="I32" t="str">
            <v>SAN JOSÉ</v>
          </cell>
          <cell r="K32" t="str">
            <v>ESCAZU</v>
          </cell>
          <cell r="N32" t="str">
            <v>SAN RAFAEL</v>
          </cell>
          <cell r="O32">
            <v>39332</v>
          </cell>
          <cell r="P32" t="str">
            <v>Vertical</v>
          </cell>
          <cell r="Q32">
            <v>1</v>
          </cell>
          <cell r="R32" t="str">
            <v>COMERCIAL</v>
          </cell>
          <cell r="S32">
            <v>100</v>
          </cell>
          <cell r="T32">
            <v>2179.3000000000002</v>
          </cell>
        </row>
        <row r="33">
          <cell r="E33">
            <v>233</v>
          </cell>
          <cell r="H33" t="str">
            <v>BODEGAS GUÁPILES</v>
          </cell>
          <cell r="I33" t="str">
            <v>LIMON</v>
          </cell>
          <cell r="K33" t="str">
            <v>POCOCI</v>
          </cell>
          <cell r="N33" t="str">
            <v>JIMENEZ</v>
          </cell>
          <cell r="O33">
            <v>39358</v>
          </cell>
          <cell r="P33" t="str">
            <v>Horizontal</v>
          </cell>
          <cell r="Q33">
            <v>1</v>
          </cell>
          <cell r="R33" t="str">
            <v>BODEGAS</v>
          </cell>
          <cell r="S33">
            <v>56.68</v>
          </cell>
          <cell r="T33">
            <v>6148.75</v>
          </cell>
        </row>
        <row r="34">
          <cell r="E34">
            <v>252</v>
          </cell>
          <cell r="H34" t="str">
            <v>ZONA FRANCA BES ( BODEGA 23)</v>
          </cell>
          <cell r="I34" t="str">
            <v>ALAJUELA</v>
          </cell>
          <cell r="K34" t="str">
            <v>CENTRAL</v>
          </cell>
          <cell r="N34" t="str">
            <v>SAN JOSE</v>
          </cell>
          <cell r="O34">
            <v>39483</v>
          </cell>
          <cell r="P34" t="str">
            <v>Horizontal</v>
          </cell>
          <cell r="Q34">
            <v>1</v>
          </cell>
          <cell r="R34" t="str">
            <v>BODEGAS</v>
          </cell>
          <cell r="S34">
            <v>100</v>
          </cell>
          <cell r="T34">
            <v>2579.48</v>
          </cell>
        </row>
        <row r="35">
          <cell r="E35">
            <v>256</v>
          </cell>
          <cell r="H35" t="str">
            <v>BAGELMENS SAN ANTONIO</v>
          </cell>
          <cell r="I35" t="str">
            <v>ALAJUELA</v>
          </cell>
          <cell r="K35" t="str">
            <v>CENTRAL</v>
          </cell>
          <cell r="N35" t="str">
            <v>SAN RAFAEL</v>
          </cell>
          <cell r="O35">
            <v>39519</v>
          </cell>
          <cell r="P35" t="str">
            <v>Horizontal</v>
          </cell>
          <cell r="Q35">
            <v>1</v>
          </cell>
          <cell r="R35" t="str">
            <v>RESTAURANTES</v>
          </cell>
          <cell r="S35">
            <v>100</v>
          </cell>
          <cell r="T35">
            <v>2026.05</v>
          </cell>
        </row>
        <row r="36">
          <cell r="E36">
            <v>268</v>
          </cell>
          <cell r="H36" t="str">
            <v>EDIFICIO SCHIFTER</v>
          </cell>
          <cell r="I36" t="str">
            <v>CARTAGO</v>
          </cell>
          <cell r="K36" t="str">
            <v>CARTAGO</v>
          </cell>
          <cell r="N36" t="str">
            <v>OCCIDENTAL</v>
          </cell>
          <cell r="O36">
            <v>39618</v>
          </cell>
          <cell r="P36" t="str">
            <v>Horizontal</v>
          </cell>
          <cell r="Q36">
            <v>1</v>
          </cell>
          <cell r="R36" t="str">
            <v>COMERCIAL</v>
          </cell>
          <cell r="S36">
            <v>91.33</v>
          </cell>
          <cell r="T36">
            <v>1527</v>
          </cell>
        </row>
        <row r="37">
          <cell r="E37">
            <v>272</v>
          </cell>
          <cell r="H37" t="str">
            <v>ROSTIPOLLOS SAN PEDRO</v>
          </cell>
          <cell r="I37" t="str">
            <v>SAN JOSÉ</v>
          </cell>
          <cell r="K37" t="str">
            <v>MONTES DE OCA</v>
          </cell>
          <cell r="N37" t="str">
            <v>SAN PEDRO</v>
          </cell>
          <cell r="O37">
            <v>39630</v>
          </cell>
          <cell r="P37" t="str">
            <v>Horizontal</v>
          </cell>
          <cell r="Q37">
            <v>1</v>
          </cell>
          <cell r="R37" t="str">
            <v>RESTAURANTES</v>
          </cell>
          <cell r="S37">
            <v>100</v>
          </cell>
          <cell r="T37">
            <v>132</v>
          </cell>
        </row>
        <row r="38">
          <cell r="E38">
            <v>273</v>
          </cell>
          <cell r="H38" t="str">
            <v>ROSTIPOLLOS GUADALUPE</v>
          </cell>
          <cell r="I38" t="str">
            <v>SAN JOSÉ</v>
          </cell>
          <cell r="K38" t="str">
            <v>GOICOECHEA</v>
          </cell>
          <cell r="N38" t="str">
            <v>GUADALUPE</v>
          </cell>
          <cell r="O38">
            <v>39630</v>
          </cell>
          <cell r="P38" t="str">
            <v>Vertical</v>
          </cell>
          <cell r="Q38">
            <v>1</v>
          </cell>
          <cell r="R38" t="str">
            <v>RESTAURANTES</v>
          </cell>
          <cell r="S38">
            <v>0</v>
          </cell>
          <cell r="T38">
            <v>255</v>
          </cell>
        </row>
        <row r="39">
          <cell r="E39">
            <v>275</v>
          </cell>
          <cell r="H39" t="str">
            <v>GALERIAS DEL ESTE (LOCALES 6 Y 7)</v>
          </cell>
          <cell r="I39" t="str">
            <v>SAN JOSÉ</v>
          </cell>
          <cell r="K39" t="str">
            <v>CURRIDABAT</v>
          </cell>
          <cell r="N39" t="str">
            <v>CENTRAL CURRIDABAT</v>
          </cell>
          <cell r="O39">
            <v>39666</v>
          </cell>
          <cell r="P39" t="str">
            <v>Vertical</v>
          </cell>
          <cell r="Q39">
            <v>1</v>
          </cell>
          <cell r="R39" t="str">
            <v>OFICINAS</v>
          </cell>
          <cell r="S39">
            <v>100</v>
          </cell>
          <cell r="T39">
            <v>210.6</v>
          </cell>
        </row>
        <row r="40">
          <cell r="E40">
            <v>286</v>
          </cell>
          <cell r="H40" t="str">
            <v>CENTRO COMERCIAL REAL HERRADURA</v>
          </cell>
          <cell r="I40" t="str">
            <v>PUNTARENAS</v>
          </cell>
          <cell r="K40" t="str">
            <v>GARABITO</v>
          </cell>
          <cell r="N40" t="str">
            <v>JACO</v>
          </cell>
          <cell r="O40">
            <v>39693</v>
          </cell>
          <cell r="P40" t="str">
            <v>Horizontal</v>
          </cell>
          <cell r="Q40">
            <v>1</v>
          </cell>
          <cell r="R40" t="str">
            <v>COMERCIAL</v>
          </cell>
          <cell r="S40">
            <v>0</v>
          </cell>
          <cell r="T40">
            <v>648.70000000000005</v>
          </cell>
        </row>
        <row r="41">
          <cell r="E41">
            <v>287</v>
          </cell>
          <cell r="H41" t="str">
            <v>CONSTRUCENTER TAMARINDO (LCLS 14 Y15)</v>
          </cell>
          <cell r="I41" t="str">
            <v>GUANACASTE</v>
          </cell>
          <cell r="K41" t="str">
            <v>SANTA CRUZ</v>
          </cell>
          <cell r="N41" t="str">
            <v>VEINTISIETE DE ABRIL</v>
          </cell>
          <cell r="O41">
            <v>39693</v>
          </cell>
          <cell r="P41" t="str">
            <v>Horizontal</v>
          </cell>
          <cell r="Q41">
            <v>1</v>
          </cell>
          <cell r="R41" t="str">
            <v>COMERCIAL</v>
          </cell>
          <cell r="S41">
            <v>100</v>
          </cell>
          <cell r="T41">
            <v>225.44</v>
          </cell>
        </row>
        <row r="42">
          <cell r="E42">
            <v>288</v>
          </cell>
          <cell r="H42" t="str">
            <v>FERRETERIAS EL MAR (SANTA ANA)</v>
          </cell>
          <cell r="I42" t="str">
            <v>SAN JOSÉ</v>
          </cell>
          <cell r="K42" t="str">
            <v>SANTA ANA</v>
          </cell>
          <cell r="N42" t="str">
            <v>POZOS</v>
          </cell>
          <cell r="O42">
            <v>39710</v>
          </cell>
          <cell r="P42" t="str">
            <v>Horizontal</v>
          </cell>
          <cell r="Q42">
            <v>1</v>
          </cell>
          <cell r="R42" t="str">
            <v>COMERCIAL</v>
          </cell>
          <cell r="S42">
            <v>100</v>
          </cell>
          <cell r="T42">
            <v>3670</v>
          </cell>
        </row>
        <row r="43">
          <cell r="E43">
            <v>292</v>
          </cell>
          <cell r="H43" t="str">
            <v>EDIFICIO ANGELES DEL MAR</v>
          </cell>
          <cell r="I43" t="str">
            <v>SAN JOSÉ</v>
          </cell>
          <cell r="K43" t="str">
            <v>CENTRAL</v>
          </cell>
          <cell r="N43" t="str">
            <v>MATA REDONDA</v>
          </cell>
          <cell r="O43">
            <v>39730</v>
          </cell>
          <cell r="P43" t="str">
            <v>Vertical</v>
          </cell>
          <cell r="Q43">
            <v>1</v>
          </cell>
          <cell r="R43" t="str">
            <v>OFICINAS</v>
          </cell>
          <cell r="S43">
            <v>0</v>
          </cell>
          <cell r="T43">
            <v>1120</v>
          </cell>
        </row>
        <row r="44">
          <cell r="E44">
            <v>328</v>
          </cell>
          <cell r="H44" t="str">
            <v>INDUPARK</v>
          </cell>
          <cell r="I44" t="str">
            <v>ALAJUELA</v>
          </cell>
          <cell r="K44" t="str">
            <v>CENTRAL</v>
          </cell>
          <cell r="N44" t="str">
            <v>LA GARITA</v>
          </cell>
          <cell r="O44">
            <v>40367</v>
          </cell>
          <cell r="P44" t="str">
            <v>Horizontal</v>
          </cell>
          <cell r="Q44">
            <v>1</v>
          </cell>
          <cell r="R44" t="str">
            <v>PARQUES INDUSTRIALES</v>
          </cell>
          <cell r="S44">
            <v>0</v>
          </cell>
          <cell r="T44">
            <v>13347.02</v>
          </cell>
        </row>
        <row r="45">
          <cell r="E45">
            <v>329</v>
          </cell>
          <cell r="H45" t="str">
            <v>IPAK</v>
          </cell>
          <cell r="I45" t="str">
            <v>ALAJUELA</v>
          </cell>
          <cell r="K45" t="str">
            <v>CENTRAL</v>
          </cell>
          <cell r="N45" t="str">
            <v>LA GARITA</v>
          </cell>
          <cell r="O45">
            <v>40381</v>
          </cell>
          <cell r="P45" t="str">
            <v>Horizontal</v>
          </cell>
          <cell r="Q45">
            <v>1</v>
          </cell>
          <cell r="R45" t="str">
            <v>PARQUES INDUSTRIALES</v>
          </cell>
          <cell r="S45">
            <v>100</v>
          </cell>
          <cell r="T45">
            <v>1548.99</v>
          </cell>
        </row>
        <row r="46">
          <cell r="E46">
            <v>332</v>
          </cell>
          <cell r="H46" t="str">
            <v>TERRAMALL LOCAL 357</v>
          </cell>
          <cell r="I46" t="str">
            <v>CARTAGO</v>
          </cell>
          <cell r="K46" t="str">
            <v>LA UNION</v>
          </cell>
          <cell r="N46" t="str">
            <v>TRES RIOS</v>
          </cell>
          <cell r="O46">
            <v>40448</v>
          </cell>
          <cell r="P46" t="str">
            <v>Vertical</v>
          </cell>
          <cell r="Q46">
            <v>1</v>
          </cell>
          <cell r="R46" t="str">
            <v>COMERCIAL</v>
          </cell>
          <cell r="S46">
            <v>100</v>
          </cell>
          <cell r="T46">
            <v>488.67</v>
          </cell>
        </row>
        <row r="47">
          <cell r="E47">
            <v>334</v>
          </cell>
          <cell r="H47" t="str">
            <v>TERRAMALL LOCAL M-6</v>
          </cell>
          <cell r="I47" t="str">
            <v>CARTAGO</v>
          </cell>
          <cell r="K47" t="str">
            <v>LA UNION</v>
          </cell>
          <cell r="N47" t="str">
            <v>TRES RIOS</v>
          </cell>
          <cell r="O47">
            <v>40448</v>
          </cell>
          <cell r="P47" t="str">
            <v>Horizontal</v>
          </cell>
          <cell r="Q47">
            <v>1</v>
          </cell>
          <cell r="R47" t="str">
            <v>COMERCIAL</v>
          </cell>
          <cell r="S47">
            <v>100</v>
          </cell>
          <cell r="T47">
            <v>976.94</v>
          </cell>
        </row>
        <row r="48">
          <cell r="E48">
            <v>335</v>
          </cell>
          <cell r="H48" t="str">
            <v>TERRAMALL LOCAL 410</v>
          </cell>
          <cell r="I48" t="str">
            <v>CARTAGO</v>
          </cell>
          <cell r="K48" t="str">
            <v>LA UNION</v>
          </cell>
          <cell r="N48" t="str">
            <v>TRES RIOS</v>
          </cell>
          <cell r="O48">
            <v>40448</v>
          </cell>
          <cell r="P48" t="str">
            <v>Vertical</v>
          </cell>
          <cell r="Q48">
            <v>1</v>
          </cell>
          <cell r="R48" t="str">
            <v>COMERCIAL</v>
          </cell>
          <cell r="S48">
            <v>100</v>
          </cell>
          <cell r="T48">
            <v>703.27</v>
          </cell>
        </row>
        <row r="49">
          <cell r="E49">
            <v>366</v>
          </cell>
          <cell r="H49" t="str">
            <v>EDIFICIO STEWART TITTLE-BANCO GENERAL</v>
          </cell>
          <cell r="I49" t="str">
            <v>SAN JOSÉ</v>
          </cell>
          <cell r="K49" t="str">
            <v>ESCAZU</v>
          </cell>
          <cell r="N49" t="str">
            <v>SAN RAFAEL</v>
          </cell>
          <cell r="O49">
            <v>40731</v>
          </cell>
          <cell r="P49" t="str">
            <v>Vertical</v>
          </cell>
          <cell r="Q49">
            <v>1</v>
          </cell>
          <cell r="R49" t="str">
            <v>COMERCIAL</v>
          </cell>
          <cell r="S49">
            <v>100</v>
          </cell>
          <cell r="T49">
            <v>982.82</v>
          </cell>
        </row>
        <row r="50">
          <cell r="E50">
            <v>369</v>
          </cell>
          <cell r="H50" t="str">
            <v>MALL INTERNACIONAL ALAJUELA</v>
          </cell>
          <cell r="I50" t="str">
            <v>ALAJUELA</v>
          </cell>
          <cell r="K50" t="str">
            <v>CENTRAL</v>
          </cell>
          <cell r="N50" t="str">
            <v>CENTRAL</v>
          </cell>
          <cell r="O50">
            <v>40767</v>
          </cell>
          <cell r="P50" t="str">
            <v>Horizontal</v>
          </cell>
          <cell r="Q50">
            <v>1</v>
          </cell>
          <cell r="R50" t="str">
            <v>COMERCIAL</v>
          </cell>
          <cell r="S50">
            <v>100</v>
          </cell>
          <cell r="T50">
            <v>968.32</v>
          </cell>
        </row>
        <row r="51">
          <cell r="E51">
            <v>22</v>
          </cell>
          <cell r="H51" t="str">
            <v>MAXI MERCADO</v>
          </cell>
          <cell r="I51" t="str">
            <v>SAN JOSÉ</v>
          </cell>
          <cell r="K51" t="str">
            <v>DESAMPARADOS</v>
          </cell>
          <cell r="N51" t="str">
            <v>SAN RAFAEL</v>
          </cell>
          <cell r="O51">
            <v>37083</v>
          </cell>
          <cell r="P51" t="str">
            <v>Vertical</v>
          </cell>
          <cell r="Q51">
            <v>1</v>
          </cell>
          <cell r="R51" t="str">
            <v>SUPERMERCADOS</v>
          </cell>
          <cell r="S51">
            <v>100</v>
          </cell>
          <cell r="T51">
            <v>3024</v>
          </cell>
        </row>
        <row r="52">
          <cell r="E52">
            <v>23</v>
          </cell>
          <cell r="H52" t="str">
            <v>UNIVERSIDAD ULATINA- EDIFICIO CIENCIAS MÉDICAS</v>
          </cell>
          <cell r="I52" t="str">
            <v>SAN JOSÉ</v>
          </cell>
          <cell r="K52" t="str">
            <v>MONTES DE OCA</v>
          </cell>
          <cell r="N52" t="str">
            <v>SAN PEDRO</v>
          </cell>
          <cell r="O52">
            <v>37792</v>
          </cell>
          <cell r="P52" t="str">
            <v>Vertical</v>
          </cell>
          <cell r="Q52">
            <v>1</v>
          </cell>
          <cell r="R52" t="str">
            <v>OFICINAS</v>
          </cell>
          <cell r="S52">
            <v>100</v>
          </cell>
          <cell r="T52">
            <v>5418</v>
          </cell>
        </row>
        <row r="53">
          <cell r="E53">
            <v>24</v>
          </cell>
          <cell r="H53" t="str">
            <v>MALL PASEO DE LAS FLORES (15 FINCAS FILIALES)</v>
          </cell>
          <cell r="I53" t="str">
            <v>HEREDIA</v>
          </cell>
          <cell r="K53" t="str">
            <v>HEREDIA</v>
          </cell>
          <cell r="N53" t="str">
            <v>SAN FRANCISCO</v>
          </cell>
          <cell r="O53">
            <v>38328</v>
          </cell>
          <cell r="P53" t="str">
            <v>Horizontal</v>
          </cell>
          <cell r="Q53">
            <v>1</v>
          </cell>
          <cell r="R53" t="str">
            <v>COMERCIAL</v>
          </cell>
          <cell r="S53">
            <v>100</v>
          </cell>
          <cell r="T53">
            <v>4128</v>
          </cell>
        </row>
        <row r="54">
          <cell r="E54">
            <v>25</v>
          </cell>
          <cell r="H54" t="str">
            <v>CINEPOLIS (TERRAMALL)</v>
          </cell>
          <cell r="I54" t="str">
            <v>CARTAGO</v>
          </cell>
          <cell r="K54" t="str">
            <v>LA UNION</v>
          </cell>
          <cell r="N54" t="str">
            <v>SAN DIEGO</v>
          </cell>
          <cell r="O54">
            <v>38344</v>
          </cell>
          <cell r="P54" t="str">
            <v>Horizontal</v>
          </cell>
          <cell r="Q54">
            <v>1</v>
          </cell>
          <cell r="R54" t="str">
            <v>COMERCIAL</v>
          </cell>
          <cell r="S54">
            <v>100</v>
          </cell>
          <cell r="T54">
            <v>7056</v>
          </cell>
        </row>
        <row r="55">
          <cell r="E55">
            <v>118</v>
          </cell>
          <cell r="H55" t="str">
            <v>MALL PASEO DE LAS FLORES  (II COMPRA 15 FINCAS FILIALES)</v>
          </cell>
          <cell r="I55" t="str">
            <v>HEREDIA</v>
          </cell>
          <cell r="K55" t="str">
            <v>HEREDIA</v>
          </cell>
          <cell r="N55" t="str">
            <v>SAN FRANCISCO</v>
          </cell>
          <cell r="O55">
            <v>38411</v>
          </cell>
          <cell r="P55" t="str">
            <v>Horizontal</v>
          </cell>
          <cell r="Q55">
            <v>1</v>
          </cell>
          <cell r="R55" t="str">
            <v>COMERCIAL</v>
          </cell>
          <cell r="S55">
            <v>100</v>
          </cell>
          <cell r="T55">
            <v>1033.6099999999999</v>
          </cell>
        </row>
        <row r="56">
          <cell r="E56">
            <v>127</v>
          </cell>
          <cell r="H56" t="str">
            <v>CENTRO COMERCIAL PLAZA ROHRMOSER</v>
          </cell>
          <cell r="I56" t="str">
            <v>SAN JOSÉ</v>
          </cell>
          <cell r="K56" t="str">
            <v>CENTRAL</v>
          </cell>
          <cell r="N56" t="str">
            <v>PAVAS</v>
          </cell>
          <cell r="O56">
            <v>38547</v>
          </cell>
          <cell r="P56" t="str">
            <v>Horizontal</v>
          </cell>
          <cell r="Q56">
            <v>1</v>
          </cell>
          <cell r="R56" t="str">
            <v>COMERCIAL</v>
          </cell>
          <cell r="S56">
            <v>77.22</v>
          </cell>
          <cell r="T56">
            <v>4532.4799999999996</v>
          </cell>
        </row>
        <row r="57">
          <cell r="E57">
            <v>142</v>
          </cell>
          <cell r="H57" t="str">
            <v>CENTRO COMERCIAL PLAZA MONTE GENERAL (18 FF)</v>
          </cell>
          <cell r="I57" t="str">
            <v>SAN JOSÉ</v>
          </cell>
          <cell r="K57" t="str">
            <v>PEREZ ZELEDON</v>
          </cell>
          <cell r="N57" t="str">
            <v>DANIEL FLORES</v>
          </cell>
          <cell r="O57">
            <v>38840</v>
          </cell>
          <cell r="P57" t="str">
            <v>Vertical</v>
          </cell>
          <cell r="Q57">
            <v>1</v>
          </cell>
          <cell r="R57" t="str">
            <v>COMERCIAL</v>
          </cell>
          <cell r="S57">
            <v>82.35</v>
          </cell>
          <cell r="T57">
            <v>1754.62</v>
          </cell>
        </row>
        <row r="58">
          <cell r="E58">
            <v>150</v>
          </cell>
          <cell r="H58" t="str">
            <v>CENTRO CORPORATIVO LA NUNZIATURA</v>
          </cell>
          <cell r="I58" t="str">
            <v>SAN JOSÉ</v>
          </cell>
          <cell r="K58" t="str">
            <v>CENTRAL</v>
          </cell>
          <cell r="N58" t="str">
            <v>PAVAS</v>
          </cell>
          <cell r="O58">
            <v>38889</v>
          </cell>
          <cell r="P58" t="str">
            <v>Vertical</v>
          </cell>
          <cell r="Q58">
            <v>1</v>
          </cell>
          <cell r="R58" t="str">
            <v>OFICINAS</v>
          </cell>
          <cell r="S58">
            <v>100</v>
          </cell>
          <cell r="T58">
            <v>1434.58</v>
          </cell>
        </row>
        <row r="59">
          <cell r="E59">
            <v>174</v>
          </cell>
          <cell r="H59" t="str">
            <v>PARQUEOS CENTRO COMERCIAL TERRAMALL</v>
          </cell>
          <cell r="I59" t="str">
            <v>CARTAGO</v>
          </cell>
          <cell r="K59" t="str">
            <v>LA UNION</v>
          </cell>
          <cell r="N59" t="str">
            <v>SAN DIEGO</v>
          </cell>
          <cell r="O59">
            <v>39007</v>
          </cell>
          <cell r="P59" t="str">
            <v>Horizontal</v>
          </cell>
          <cell r="Q59">
            <v>1</v>
          </cell>
          <cell r="R59" t="str">
            <v>COMERCIAL</v>
          </cell>
          <cell r="S59">
            <v>100</v>
          </cell>
          <cell r="T59">
            <v>1401.59</v>
          </cell>
        </row>
        <row r="60">
          <cell r="E60">
            <v>177</v>
          </cell>
          <cell r="H60" t="str">
            <v>ZONA INDUSTRIAL Z   ( BODEGAS O - P )</v>
          </cell>
          <cell r="I60" t="str">
            <v>HEREDIA</v>
          </cell>
          <cell r="K60" t="str">
            <v>SANTO DOMINGO</v>
          </cell>
          <cell r="N60" t="str">
            <v>SANTA ROSA</v>
          </cell>
          <cell r="O60">
            <v>39031</v>
          </cell>
          <cell r="P60" t="str">
            <v>Horizontal</v>
          </cell>
          <cell r="Q60">
            <v>1</v>
          </cell>
          <cell r="R60" t="str">
            <v>PARQUES INDUSTRIALES</v>
          </cell>
          <cell r="S60">
            <v>100</v>
          </cell>
          <cell r="T60">
            <v>10189.18</v>
          </cell>
        </row>
        <row r="61">
          <cell r="E61">
            <v>178</v>
          </cell>
          <cell r="H61" t="str">
            <v>CENTRO COMERCIAL PLAZA ROHRMOSER (3 FF)</v>
          </cell>
          <cell r="I61" t="str">
            <v>SAN JOSÉ</v>
          </cell>
          <cell r="K61" t="str">
            <v>CENTRAL</v>
          </cell>
          <cell r="N61" t="str">
            <v>PAVAS</v>
          </cell>
          <cell r="O61">
            <v>39024</v>
          </cell>
          <cell r="P61" t="str">
            <v>Horizontal</v>
          </cell>
          <cell r="Q61">
            <v>1</v>
          </cell>
          <cell r="R61" t="str">
            <v>COMERCIAL</v>
          </cell>
          <cell r="S61">
            <v>5.77</v>
          </cell>
          <cell r="T61">
            <v>162.26</v>
          </cell>
        </row>
        <row r="62">
          <cell r="E62">
            <v>181</v>
          </cell>
          <cell r="H62" t="str">
            <v>CENTRO COMERCIAL PLAZO MONTE GENERAL (5 FF)</v>
          </cell>
          <cell r="I62" t="str">
            <v>SAN JOSÉ</v>
          </cell>
          <cell r="K62" t="str">
            <v>PEREZ ZELEDON</v>
          </cell>
          <cell r="N62" t="str">
            <v>DANIEL FLORES</v>
          </cell>
          <cell r="O62">
            <v>39057</v>
          </cell>
          <cell r="P62" t="str">
            <v>Vertical</v>
          </cell>
          <cell r="Q62">
            <v>1</v>
          </cell>
          <cell r="R62" t="str">
            <v>COMERCIAL</v>
          </cell>
          <cell r="S62">
            <v>100</v>
          </cell>
          <cell r="T62">
            <v>644.80999999999995</v>
          </cell>
        </row>
        <row r="63">
          <cell r="E63">
            <v>183</v>
          </cell>
          <cell r="H63" t="str">
            <v>CENTRO DE NEGOCIOS LA URUCA (PRIMEROS 50%)</v>
          </cell>
          <cell r="I63" t="str">
            <v>SAN JOSÉ</v>
          </cell>
          <cell r="K63" t="str">
            <v>CENTRAL</v>
          </cell>
          <cell r="N63" t="str">
            <v>LA URUCA</v>
          </cell>
          <cell r="O63">
            <v>39073</v>
          </cell>
          <cell r="P63" t="str">
            <v>Horizontal</v>
          </cell>
          <cell r="Q63">
            <v>1</v>
          </cell>
          <cell r="R63" t="str">
            <v>COMERCIAL</v>
          </cell>
          <cell r="S63">
            <v>100</v>
          </cell>
          <cell r="T63">
            <v>1726.4</v>
          </cell>
        </row>
        <row r="64">
          <cell r="E64">
            <v>187</v>
          </cell>
          <cell r="H64" t="str">
            <v>CENTRO COMERCIAL PLAZA SANTA ROSA</v>
          </cell>
          <cell r="I64" t="str">
            <v>GUANACASTE</v>
          </cell>
          <cell r="K64" t="str">
            <v>LIBERIA</v>
          </cell>
          <cell r="N64" t="str">
            <v>CENTRAL LIBERIA</v>
          </cell>
          <cell r="O64">
            <v>39108</v>
          </cell>
          <cell r="P64" t="str">
            <v>Horizontal</v>
          </cell>
          <cell r="Q64">
            <v>1</v>
          </cell>
          <cell r="R64" t="str">
            <v>COMERCIAL</v>
          </cell>
          <cell r="S64">
            <v>74.12</v>
          </cell>
          <cell r="T64">
            <v>2993.54</v>
          </cell>
        </row>
        <row r="65">
          <cell r="E65">
            <v>224</v>
          </cell>
          <cell r="H65" t="str">
            <v>CENTRO COMERCIAL ATLANTIS PLAZA (53 F.F.)</v>
          </cell>
          <cell r="I65" t="str">
            <v>SAN JOSÉ</v>
          </cell>
          <cell r="K65" t="str">
            <v>ESCAZU</v>
          </cell>
          <cell r="N65" t="str">
            <v>SAN RAFAEL</v>
          </cell>
          <cell r="O65">
            <v>39345</v>
          </cell>
          <cell r="P65" t="str">
            <v>Horizontal</v>
          </cell>
          <cell r="Q65">
            <v>1</v>
          </cell>
          <cell r="R65" t="str">
            <v>COMERCIAL</v>
          </cell>
          <cell r="S65">
            <v>67.34</v>
          </cell>
          <cell r="T65">
            <v>4197.4399999999996</v>
          </cell>
        </row>
        <row r="66">
          <cell r="E66">
            <v>248</v>
          </cell>
          <cell r="H66" t="str">
            <v>EDIFICIO LA URUCA ( 50% )</v>
          </cell>
          <cell r="I66" t="str">
            <v>SAN JOSÉ</v>
          </cell>
          <cell r="K66" t="str">
            <v>CENTRAL</v>
          </cell>
          <cell r="N66" t="str">
            <v>LA URUCA</v>
          </cell>
          <cell r="O66">
            <v>39464</v>
          </cell>
          <cell r="P66" t="str">
            <v>Horizontal</v>
          </cell>
          <cell r="Q66">
            <v>1</v>
          </cell>
          <cell r="R66" t="str">
            <v>COMERCIAL</v>
          </cell>
          <cell r="S66">
            <v>100</v>
          </cell>
          <cell r="T66">
            <v>2301.66</v>
          </cell>
        </row>
        <row r="67">
          <cell r="E67">
            <v>250</v>
          </cell>
          <cell r="H67" t="str">
            <v>CENTRO COMERCIAL PLAZA SANTA ROSA II (5 FF)</v>
          </cell>
          <cell r="I67" t="str">
            <v>GUANACASTE</v>
          </cell>
          <cell r="K67" t="str">
            <v>LIBERIA</v>
          </cell>
          <cell r="N67" t="str">
            <v>CENTRAL LIBERIA</v>
          </cell>
          <cell r="O67">
            <v>39479</v>
          </cell>
          <cell r="P67" t="str">
            <v>Vertical</v>
          </cell>
          <cell r="Q67">
            <v>1</v>
          </cell>
          <cell r="R67" t="str">
            <v>COMERCIAL</v>
          </cell>
          <cell r="S67">
            <v>73.62</v>
          </cell>
          <cell r="T67">
            <v>399.43</v>
          </cell>
        </row>
        <row r="68">
          <cell r="E68">
            <v>267</v>
          </cell>
          <cell r="H68" t="str">
            <v>SAINT JUDE SCHOOL</v>
          </cell>
          <cell r="I68" t="str">
            <v>SAN JOSÉ</v>
          </cell>
          <cell r="K68" t="str">
            <v>SANTA ANA</v>
          </cell>
          <cell r="N68" t="str">
            <v>POZOS</v>
          </cell>
          <cell r="O68">
            <v>39618</v>
          </cell>
          <cell r="P68" t="str">
            <v>Horizontal</v>
          </cell>
          <cell r="Q68">
            <v>1</v>
          </cell>
          <cell r="R68" t="str">
            <v>OFICINAS</v>
          </cell>
          <cell r="S68">
            <v>100</v>
          </cell>
          <cell r="T68">
            <v>6950.85</v>
          </cell>
        </row>
        <row r="69">
          <cell r="E69">
            <v>311</v>
          </cell>
          <cell r="H69" t="str">
            <v>CENTRO COMERCIAL MULTIPLAZA DEL ESTE (4 F.F.)</v>
          </cell>
          <cell r="I69" t="str">
            <v>SAN JOSÉ</v>
          </cell>
          <cell r="K69" t="str">
            <v>CURRIDABAT</v>
          </cell>
          <cell r="N69" t="str">
            <v>CENTRAL CURRIDABAT</v>
          </cell>
          <cell r="O69">
            <v>40077</v>
          </cell>
          <cell r="P69" t="str">
            <v>Horizontal</v>
          </cell>
          <cell r="Q69">
            <v>1</v>
          </cell>
          <cell r="R69" t="str">
            <v>COMERCIAL</v>
          </cell>
          <cell r="S69">
            <v>100</v>
          </cell>
          <cell r="T69">
            <v>5017.18</v>
          </cell>
        </row>
        <row r="70">
          <cell r="E70">
            <v>365</v>
          </cell>
          <cell r="H70" t="str">
            <v>UNIVERSIDAD LATINA PEREZ ZELEDON</v>
          </cell>
          <cell r="I70" t="str">
            <v>SAN JOSÉ</v>
          </cell>
          <cell r="K70" t="str">
            <v>PEREZ ZELEDON</v>
          </cell>
          <cell r="N70" t="str">
            <v>SAN ISIDRO DEL GENERAL</v>
          </cell>
          <cell r="O70">
            <v>40687</v>
          </cell>
          <cell r="P70" t="str">
            <v>Vertical</v>
          </cell>
          <cell r="Q70">
            <v>1</v>
          </cell>
          <cell r="R70" t="str">
            <v>COMERCIAL</v>
          </cell>
          <cell r="S70">
            <v>100</v>
          </cell>
          <cell r="T70">
            <v>3279.57</v>
          </cell>
        </row>
        <row r="71">
          <cell r="E71">
            <v>19</v>
          </cell>
          <cell r="H71" t="str">
            <v>FORUM TORRE G PISO 1-3-4-5-6</v>
          </cell>
          <cell r="I71" t="str">
            <v>SAN JOSÉ</v>
          </cell>
          <cell r="K71" t="str">
            <v>SANTA ANA</v>
          </cell>
          <cell r="N71" t="str">
            <v>POZOS</v>
          </cell>
          <cell r="O71">
            <v>37120</v>
          </cell>
          <cell r="P71" t="str">
            <v>Vertical</v>
          </cell>
          <cell r="Q71">
            <v>1</v>
          </cell>
          <cell r="R71" t="str">
            <v>OFICINAS</v>
          </cell>
          <cell r="S71">
            <v>99.03</v>
          </cell>
          <cell r="T71">
            <v>5276</v>
          </cell>
        </row>
        <row r="72">
          <cell r="E72">
            <v>20</v>
          </cell>
          <cell r="H72" t="str">
            <v>FORUM TORRE G PISO 2</v>
          </cell>
          <cell r="I72" t="str">
            <v>SAN JOSÉ</v>
          </cell>
          <cell r="K72" t="str">
            <v>SANTA ANA</v>
          </cell>
          <cell r="N72" t="str">
            <v>POZOS</v>
          </cell>
          <cell r="O72">
            <v>37477</v>
          </cell>
          <cell r="P72" t="str">
            <v>Vertical</v>
          </cell>
          <cell r="Q72">
            <v>1</v>
          </cell>
          <cell r="R72" t="str">
            <v>OFICINAS</v>
          </cell>
          <cell r="S72">
            <v>100</v>
          </cell>
          <cell r="T72">
            <v>1129</v>
          </cell>
        </row>
        <row r="73">
          <cell r="E73">
            <v>21</v>
          </cell>
          <cell r="H73" t="str">
            <v>FORUM  EDIFICIO F (NIVELES II, III Y SÓTANO), EDIFICIO H (NIVELES I,II,III Y SOTANO)</v>
          </cell>
          <cell r="I73" t="str">
            <v>SAN JOSÉ</v>
          </cell>
          <cell r="K73" t="str">
            <v>SANTA ANA</v>
          </cell>
          <cell r="N73" t="str">
            <v>POZOS</v>
          </cell>
          <cell r="O73">
            <v>37979</v>
          </cell>
          <cell r="P73" t="str">
            <v>Vertical</v>
          </cell>
          <cell r="Q73">
            <v>1</v>
          </cell>
          <cell r="R73" t="str">
            <v>OFICINAS</v>
          </cell>
          <cell r="S73">
            <v>79.91</v>
          </cell>
          <cell r="T73">
            <v>4965</v>
          </cell>
        </row>
        <row r="74">
          <cell r="E74">
            <v>26</v>
          </cell>
          <cell r="H74" t="str">
            <v>FORUM TORRE G ( PISO 8)</v>
          </cell>
          <cell r="I74" t="str">
            <v>SAN JOSÉ</v>
          </cell>
          <cell r="K74" t="str">
            <v>SANTA ANA</v>
          </cell>
          <cell r="N74" t="str">
            <v>POZOS</v>
          </cell>
          <cell r="O74">
            <v>37399</v>
          </cell>
          <cell r="P74" t="str">
            <v>Vertical</v>
          </cell>
          <cell r="Q74">
            <v>1</v>
          </cell>
          <cell r="R74" t="str">
            <v>OFICINAS</v>
          </cell>
          <cell r="S74">
            <v>100</v>
          </cell>
          <cell r="T74">
            <v>1129</v>
          </cell>
        </row>
        <row r="75">
          <cell r="E75">
            <v>27</v>
          </cell>
          <cell r="H75" t="str">
            <v>FORUM (EDIFICIOS A, B, C, D Y E)</v>
          </cell>
          <cell r="I75" t="str">
            <v>SAN JOSÉ</v>
          </cell>
          <cell r="K75" t="str">
            <v>SANTA ANA</v>
          </cell>
          <cell r="N75" t="str">
            <v>POZOS</v>
          </cell>
          <cell r="O75">
            <v>36825</v>
          </cell>
          <cell r="P75" t="str">
            <v>Vertical</v>
          </cell>
          <cell r="Q75">
            <v>1</v>
          </cell>
          <cell r="R75" t="str">
            <v>OFICINAS</v>
          </cell>
          <cell r="S75">
            <v>96.92</v>
          </cell>
          <cell r="T75">
            <v>8128</v>
          </cell>
        </row>
        <row r="76">
          <cell r="E76">
            <v>184</v>
          </cell>
          <cell r="H76" t="str">
            <v>CENTRO DE NEGOCIOS LA URUCA (SEGUNDOS 50%)</v>
          </cell>
          <cell r="I76" t="str">
            <v>SAN JOSÉ</v>
          </cell>
          <cell r="K76" t="str">
            <v>CENTRAL</v>
          </cell>
          <cell r="N76" t="str">
            <v>LA URUCA</v>
          </cell>
          <cell r="O76">
            <v>39073</v>
          </cell>
          <cell r="P76" t="str">
            <v>Horizontal</v>
          </cell>
          <cell r="Q76">
            <v>1</v>
          </cell>
          <cell r="R76" t="str">
            <v>COMERCIAL</v>
          </cell>
          <cell r="S76">
            <v>100</v>
          </cell>
          <cell r="T76">
            <v>1726.4</v>
          </cell>
        </row>
        <row r="77">
          <cell r="E77">
            <v>189</v>
          </cell>
          <cell r="H77" t="str">
            <v>TORRE MERCEDES</v>
          </cell>
          <cell r="I77" t="str">
            <v>SAN JOSÉ</v>
          </cell>
          <cell r="K77" t="str">
            <v>CENTRAL</v>
          </cell>
          <cell r="N77" t="str">
            <v>MERCED</v>
          </cell>
          <cell r="O77">
            <v>39113</v>
          </cell>
          <cell r="P77" t="str">
            <v>Horizontal</v>
          </cell>
          <cell r="Q77">
            <v>1</v>
          </cell>
          <cell r="R77" t="str">
            <v>OFICINAS</v>
          </cell>
          <cell r="S77">
            <v>69.319999999999993</v>
          </cell>
          <cell r="T77">
            <v>14799.86</v>
          </cell>
        </row>
        <row r="78">
          <cell r="E78">
            <v>222</v>
          </cell>
          <cell r="H78" t="str">
            <v>CENTRO COMERCIAL TERRAMALL (LOCAL C-102)</v>
          </cell>
          <cell r="I78" t="str">
            <v>CARTAGO</v>
          </cell>
          <cell r="K78" t="str">
            <v>LA UNION</v>
          </cell>
          <cell r="N78" t="str">
            <v>SAN DIEGO</v>
          </cell>
          <cell r="O78">
            <v>39337</v>
          </cell>
          <cell r="P78" t="str">
            <v>Horizontal</v>
          </cell>
          <cell r="Q78">
            <v>1</v>
          </cell>
          <cell r="R78" t="str">
            <v>COMERCIAL</v>
          </cell>
          <cell r="S78">
            <v>100</v>
          </cell>
          <cell r="T78">
            <v>365.79</v>
          </cell>
        </row>
        <row r="79">
          <cell r="E79">
            <v>247</v>
          </cell>
          <cell r="H79" t="str">
            <v>EDIFICIO LA URUCA ( 50% )</v>
          </cell>
          <cell r="I79" t="str">
            <v>SAN JOSÉ</v>
          </cell>
          <cell r="K79" t="str">
            <v>CENTRAL</v>
          </cell>
          <cell r="N79" t="str">
            <v>LA URUCA</v>
          </cell>
          <cell r="O79">
            <v>39464</v>
          </cell>
          <cell r="P79" t="str">
            <v>Horizontal</v>
          </cell>
          <cell r="Q79">
            <v>1</v>
          </cell>
          <cell r="R79" t="str">
            <v>COMERCIAL</v>
          </cell>
          <cell r="S79">
            <v>100</v>
          </cell>
          <cell r="T79">
            <v>2301.67</v>
          </cell>
        </row>
        <row r="80">
          <cell r="E80">
            <v>249</v>
          </cell>
          <cell r="H80" t="str">
            <v>TORRE MERCEDES (1Q-10)</v>
          </cell>
          <cell r="I80" t="str">
            <v>SAN JOSÉ</v>
          </cell>
          <cell r="K80" t="str">
            <v>CENTRAL</v>
          </cell>
          <cell r="N80" t="str">
            <v>MERCED</v>
          </cell>
          <cell r="O80">
            <v>39464</v>
          </cell>
          <cell r="P80" t="str">
            <v>Vertical</v>
          </cell>
          <cell r="Q80">
            <v>1</v>
          </cell>
          <cell r="R80" t="str">
            <v>COMERCIAL</v>
          </cell>
          <cell r="S80">
            <v>0</v>
          </cell>
          <cell r="T80">
            <v>537.13</v>
          </cell>
        </row>
        <row r="81">
          <cell r="E81">
            <v>251</v>
          </cell>
          <cell r="H81" t="str">
            <v>FORUM II (EDIFICIOS D, E Y F)</v>
          </cell>
          <cell r="I81" t="str">
            <v>SAN JOSÉ</v>
          </cell>
          <cell r="K81" t="str">
            <v>SANTA ANA</v>
          </cell>
          <cell r="N81" t="str">
            <v>POZOS</v>
          </cell>
          <cell r="O81">
            <v>39491</v>
          </cell>
          <cell r="P81" t="str">
            <v>Horizontal</v>
          </cell>
          <cell r="Q81">
            <v>1</v>
          </cell>
          <cell r="R81" t="str">
            <v>OFICINAS</v>
          </cell>
          <cell r="S81">
            <v>90.49</v>
          </cell>
          <cell r="T81">
            <v>9752.9500000000007</v>
          </cell>
        </row>
        <row r="82">
          <cell r="E82">
            <v>258</v>
          </cell>
          <cell r="H82" t="str">
            <v>EDIFICIO MERIDIANO (2 FF)</v>
          </cell>
          <cell r="I82" t="str">
            <v>SAN JOSÉ</v>
          </cell>
          <cell r="K82" t="str">
            <v>ESCAZU</v>
          </cell>
          <cell r="N82" t="str">
            <v>SAN RAFAEL</v>
          </cell>
          <cell r="O82">
            <v>39535</v>
          </cell>
          <cell r="P82" t="str">
            <v>Vertical</v>
          </cell>
          <cell r="Q82">
            <v>1</v>
          </cell>
          <cell r="R82" t="str">
            <v>OFICINAS</v>
          </cell>
          <cell r="S82">
            <v>56.46</v>
          </cell>
          <cell r="T82">
            <v>3477.36</v>
          </cell>
        </row>
        <row r="83">
          <cell r="E83">
            <v>265</v>
          </cell>
          <cell r="H83" t="str">
            <v>PARQUE EMPRESARIAL FORUM II (EDIFICIOS A, B Y C)</v>
          </cell>
          <cell r="I83" t="str">
            <v>SAN JOSÉ</v>
          </cell>
          <cell r="K83" t="str">
            <v>SANTA ANA</v>
          </cell>
          <cell r="N83" t="str">
            <v>POZOS</v>
          </cell>
          <cell r="O83">
            <v>39576</v>
          </cell>
          <cell r="P83" t="str">
            <v>Vertical</v>
          </cell>
          <cell r="Q83">
            <v>1</v>
          </cell>
          <cell r="R83" t="str">
            <v>OFICINAS</v>
          </cell>
          <cell r="S83">
            <v>97.01</v>
          </cell>
          <cell r="T83">
            <v>9362</v>
          </cell>
        </row>
        <row r="84">
          <cell r="E84">
            <v>278</v>
          </cell>
          <cell r="H84" t="str">
            <v>TORRE MERCEDES (10F-9)</v>
          </cell>
          <cell r="I84" t="str">
            <v>SAN JOSÉ</v>
          </cell>
          <cell r="K84" t="str">
            <v>CENTRAL</v>
          </cell>
          <cell r="N84" t="str">
            <v>MERCED</v>
          </cell>
          <cell r="O84">
            <v>39672</v>
          </cell>
          <cell r="P84" t="str">
            <v>Vertical</v>
          </cell>
          <cell r="Q84">
            <v>1</v>
          </cell>
          <cell r="R84" t="str">
            <v>OFICINAS</v>
          </cell>
          <cell r="S84">
            <v>0</v>
          </cell>
          <cell r="T84">
            <v>189.9</v>
          </cell>
        </row>
        <row r="85">
          <cell r="E85">
            <v>283</v>
          </cell>
          <cell r="H85" t="str">
            <v>PARQUE EMPRESARIAL FORUM VI (TORRE J)</v>
          </cell>
          <cell r="I85" t="str">
            <v>SAN JOSÉ</v>
          </cell>
          <cell r="K85" t="str">
            <v>SANTA ANA</v>
          </cell>
          <cell r="N85" t="str">
            <v>POZOS</v>
          </cell>
          <cell r="O85">
            <v>39685</v>
          </cell>
          <cell r="P85" t="str">
            <v>Vertical</v>
          </cell>
          <cell r="Q85">
            <v>1</v>
          </cell>
          <cell r="R85" t="str">
            <v>OFICINAS</v>
          </cell>
          <cell r="S85">
            <v>100</v>
          </cell>
          <cell r="T85">
            <v>5840.57</v>
          </cell>
        </row>
        <row r="86">
          <cell r="E86">
            <v>309</v>
          </cell>
          <cell r="H86" t="str">
            <v>FORUM II (PLATAFORMA DE PARQUEOS)</v>
          </cell>
          <cell r="I86" t="str">
            <v>SAN JOSÉ</v>
          </cell>
          <cell r="K86" t="str">
            <v>SANTA ANA</v>
          </cell>
          <cell r="N86" t="str">
            <v>POZOS</v>
          </cell>
          <cell r="O86">
            <v>39899</v>
          </cell>
          <cell r="P86" t="str">
            <v>Vertical</v>
          </cell>
          <cell r="Q86">
            <v>1</v>
          </cell>
          <cell r="R86" t="str">
            <v>OFICINAS</v>
          </cell>
          <cell r="S86">
            <v>89.87</v>
          </cell>
          <cell r="T86">
            <v>3966.81</v>
          </cell>
        </row>
        <row r="87">
          <cell r="E87">
            <v>254</v>
          </cell>
          <cell r="H87" t="str">
            <v>BODEGAS ALAJUELA</v>
          </cell>
          <cell r="I87" t="str">
            <v>ALAJUELA</v>
          </cell>
          <cell r="K87" t="str">
            <v>CENTRAL</v>
          </cell>
          <cell r="N87" t="str">
            <v>CENTRAL</v>
          </cell>
          <cell r="O87">
            <v>39507</v>
          </cell>
          <cell r="P87" t="str">
            <v>Horizontal</v>
          </cell>
          <cell r="Q87">
            <v>1</v>
          </cell>
          <cell r="R87" t="str">
            <v>BODEGAS</v>
          </cell>
          <cell r="S87">
            <v>100</v>
          </cell>
          <cell r="T87">
            <v>7142.4</v>
          </cell>
        </row>
        <row r="88">
          <cell r="E88">
            <v>261</v>
          </cell>
          <cell r="H88" t="str">
            <v>CENTRO COMERCIAL PLAZA DEL OESTE ( FF 3176, FF3165,FF3173)</v>
          </cell>
          <cell r="I88" t="str">
            <v>SAN JOSÉ</v>
          </cell>
          <cell r="K88" t="str">
            <v>CENTRAL</v>
          </cell>
          <cell r="N88" t="str">
            <v>PAVAS</v>
          </cell>
          <cell r="O88">
            <v>39548</v>
          </cell>
          <cell r="P88" t="str">
            <v>Horizontal</v>
          </cell>
          <cell r="Q88">
            <v>1</v>
          </cell>
          <cell r="R88" t="str">
            <v>COMERCIAL</v>
          </cell>
          <cell r="S88">
            <v>78.2</v>
          </cell>
          <cell r="T88">
            <v>835.69</v>
          </cell>
        </row>
        <row r="89">
          <cell r="E89">
            <v>210</v>
          </cell>
          <cell r="H89" t="str">
            <v>CENTRO COMERCIAL PASEO DE LAS FLORES ( 2 FF)</v>
          </cell>
          <cell r="I89" t="str">
            <v>HEREDIA</v>
          </cell>
          <cell r="K89" t="str">
            <v>HEREDIA</v>
          </cell>
          <cell r="N89" t="str">
            <v>SAN FRANCISCO</v>
          </cell>
          <cell r="O89">
            <v>39275</v>
          </cell>
          <cell r="P89" t="str">
            <v>Horizontal</v>
          </cell>
          <cell r="Q89">
            <v>1</v>
          </cell>
          <cell r="R89" t="str">
            <v>COMERCIAL</v>
          </cell>
          <cell r="S89">
            <v>100</v>
          </cell>
          <cell r="T89">
            <v>118.14</v>
          </cell>
        </row>
        <row r="90">
          <cell r="E90">
            <v>225</v>
          </cell>
          <cell r="H90" t="str">
            <v>OFICENTRO LOS YOSES</v>
          </cell>
          <cell r="I90" t="str">
            <v>SAN JOSÉ</v>
          </cell>
          <cell r="K90" t="str">
            <v>CENTRAL</v>
          </cell>
          <cell r="N90" t="str">
            <v>CATEDRAL</v>
          </cell>
          <cell r="O90">
            <v>39352</v>
          </cell>
          <cell r="P90" t="str">
            <v>Horizontal</v>
          </cell>
          <cell r="Q90">
            <v>1</v>
          </cell>
          <cell r="R90" t="str">
            <v>OFICINAS</v>
          </cell>
          <cell r="S90">
            <v>100</v>
          </cell>
          <cell r="T90">
            <v>3079</v>
          </cell>
        </row>
        <row r="91">
          <cell r="E91">
            <v>270</v>
          </cell>
          <cell r="H91" t="str">
            <v>UNIVERSIDAD U LATINA</v>
          </cell>
          <cell r="I91" t="str">
            <v>SAN JOSÉ</v>
          </cell>
          <cell r="K91" t="str">
            <v>MONTES DE OCA</v>
          </cell>
          <cell r="N91" t="str">
            <v>SAN PEDRO</v>
          </cell>
          <cell r="O91">
            <v>39622</v>
          </cell>
          <cell r="P91" t="str">
            <v>Horizontal</v>
          </cell>
          <cell r="Q91">
            <v>1</v>
          </cell>
          <cell r="R91" t="str">
            <v>OFICINAS</v>
          </cell>
          <cell r="S91">
            <v>100</v>
          </cell>
          <cell r="T91">
            <v>8573.74</v>
          </cell>
        </row>
        <row r="92">
          <cell r="E92">
            <v>271</v>
          </cell>
          <cell r="H92" t="str">
            <v>UNIVERSIDAD U LATINA</v>
          </cell>
          <cell r="I92" t="str">
            <v>GUANACASTE</v>
          </cell>
          <cell r="K92" t="str">
            <v>SANTA CRUZ</v>
          </cell>
          <cell r="N92" t="str">
            <v>CENTRAL SANTA CRUZ</v>
          </cell>
          <cell r="O92">
            <v>39622</v>
          </cell>
          <cell r="P92" t="str">
            <v>Horizontal</v>
          </cell>
          <cell r="Q92">
            <v>1</v>
          </cell>
          <cell r="R92" t="str">
            <v>OFICINAS</v>
          </cell>
          <cell r="S92">
            <v>100</v>
          </cell>
          <cell r="T92">
            <v>5353.7</v>
          </cell>
        </row>
        <row r="93">
          <cell r="E93">
            <v>289</v>
          </cell>
          <cell r="H93" t="str">
            <v>PASADENA SOCIAL SEGURITY ADMINISTRATION</v>
          </cell>
          <cell r="I93" t="str">
            <v>ND</v>
          </cell>
          <cell r="K93" t="str">
            <v>ND</v>
          </cell>
          <cell r="N93" t="str">
            <v>ND</v>
          </cell>
          <cell r="O93">
            <v>39700</v>
          </cell>
          <cell r="P93" t="str">
            <v>Horizontal</v>
          </cell>
          <cell r="Q93">
            <v>3</v>
          </cell>
          <cell r="R93" t="str">
            <v>OFICINAS</v>
          </cell>
          <cell r="T93">
            <v>2639</v>
          </cell>
        </row>
        <row r="94">
          <cell r="E94">
            <v>10</v>
          </cell>
          <cell r="H94" t="str">
            <v>PRICE WATERHOUSE COOPERS</v>
          </cell>
          <cell r="I94" t="str">
            <v>SAN JOSÉ</v>
          </cell>
          <cell r="K94" t="str">
            <v>MONTES DE OCA</v>
          </cell>
          <cell r="N94" t="str">
            <v>SAN PEDRO</v>
          </cell>
          <cell r="O94">
            <v>36854</v>
          </cell>
          <cell r="P94" t="str">
            <v>Horizontal</v>
          </cell>
          <cell r="Q94">
            <v>1</v>
          </cell>
          <cell r="R94" t="str">
            <v>OFICINAS</v>
          </cell>
          <cell r="S94">
            <v>100</v>
          </cell>
          <cell r="T94">
            <v>991</v>
          </cell>
        </row>
        <row r="95">
          <cell r="E95">
            <v>11</v>
          </cell>
          <cell r="H95" t="str">
            <v>CENTRO HISPÁNICO</v>
          </cell>
          <cell r="I95" t="str">
            <v>SAN JOSÉ</v>
          </cell>
          <cell r="K95" t="str">
            <v>MONTES DE OCA</v>
          </cell>
          <cell r="N95" t="str">
            <v>SAN PEDRO</v>
          </cell>
          <cell r="O95">
            <v>37103</v>
          </cell>
          <cell r="P95" t="str">
            <v>Horizontal</v>
          </cell>
          <cell r="Q95">
            <v>1</v>
          </cell>
          <cell r="R95" t="str">
            <v>COMERCIAL</v>
          </cell>
          <cell r="S95">
            <v>57</v>
          </cell>
          <cell r="T95">
            <v>933</v>
          </cell>
        </row>
        <row r="96">
          <cell r="E96">
            <v>13</v>
          </cell>
          <cell r="H96" t="str">
            <v>CONTROL ELECTRÓNICO S.A</v>
          </cell>
          <cell r="I96" t="str">
            <v>SAN JOSÉ</v>
          </cell>
          <cell r="K96" t="str">
            <v>MONTES DE OCA</v>
          </cell>
          <cell r="N96" t="str">
            <v>SAN PEDRO</v>
          </cell>
          <cell r="O96">
            <v>37435</v>
          </cell>
          <cell r="P96" t="str">
            <v>Horizontal</v>
          </cell>
          <cell r="Q96">
            <v>1</v>
          </cell>
          <cell r="R96" t="str">
            <v>OFICINAS</v>
          </cell>
          <cell r="S96">
            <v>88</v>
          </cell>
          <cell r="T96">
            <v>1466</v>
          </cell>
        </row>
        <row r="97">
          <cell r="E97">
            <v>14</v>
          </cell>
          <cell r="H97" t="str">
            <v>BASF- INAMU</v>
          </cell>
          <cell r="I97" t="str">
            <v>SAN JOSÉ</v>
          </cell>
          <cell r="K97" t="str">
            <v>CURRIDABAT</v>
          </cell>
          <cell r="N97" t="str">
            <v>GRANADILLA</v>
          </cell>
          <cell r="O97">
            <v>37606</v>
          </cell>
          <cell r="P97" t="str">
            <v>Horizontal</v>
          </cell>
          <cell r="Q97">
            <v>1</v>
          </cell>
          <cell r="R97" t="str">
            <v>OFICINAS</v>
          </cell>
          <cell r="S97">
            <v>100</v>
          </cell>
          <cell r="T97">
            <v>1695</v>
          </cell>
        </row>
        <row r="98">
          <cell r="E98">
            <v>15</v>
          </cell>
          <cell r="H98" t="str">
            <v>UNIVERSIDAD U LATINA</v>
          </cell>
          <cell r="I98" t="str">
            <v>SAN JOSÉ</v>
          </cell>
          <cell r="K98" t="str">
            <v>MONTES DE OCA</v>
          </cell>
          <cell r="N98" t="str">
            <v>SAN PEDRO</v>
          </cell>
          <cell r="O98">
            <v>37790</v>
          </cell>
          <cell r="P98" t="str">
            <v>Horizontal</v>
          </cell>
          <cell r="Q98">
            <v>1</v>
          </cell>
          <cell r="R98" t="str">
            <v>COMERCIAL</v>
          </cell>
          <cell r="S98">
            <v>100</v>
          </cell>
          <cell r="T98">
            <v>9110</v>
          </cell>
        </row>
        <row r="99">
          <cell r="E99">
            <v>16</v>
          </cell>
          <cell r="H99" t="str">
            <v>SYKES- EXACTUS</v>
          </cell>
          <cell r="I99" t="str">
            <v>HEREDIA</v>
          </cell>
          <cell r="K99" t="str">
            <v>HEREDIA</v>
          </cell>
          <cell r="N99" t="str">
            <v>SAN FRANCISCO</v>
          </cell>
          <cell r="O99">
            <v>37943</v>
          </cell>
          <cell r="P99" t="str">
            <v>Vertical</v>
          </cell>
          <cell r="Q99">
            <v>1</v>
          </cell>
          <cell r="R99" t="str">
            <v>OFICINAS</v>
          </cell>
          <cell r="S99">
            <v>100</v>
          </cell>
          <cell r="T99">
            <v>3828</v>
          </cell>
        </row>
        <row r="100">
          <cell r="E100">
            <v>17</v>
          </cell>
          <cell r="H100" t="str">
            <v>JUAN KNORH E HIJOS</v>
          </cell>
          <cell r="I100" t="str">
            <v>SAN JOSÉ</v>
          </cell>
          <cell r="K100" t="str">
            <v>CENTRAL</v>
          </cell>
          <cell r="N100" t="str">
            <v/>
          </cell>
          <cell r="O100">
            <v>38096</v>
          </cell>
          <cell r="P100" t="str">
            <v>Horizontal</v>
          </cell>
          <cell r="Q100">
            <v>1</v>
          </cell>
          <cell r="R100" t="str">
            <v>OFICINAS</v>
          </cell>
          <cell r="S100">
            <v>47</v>
          </cell>
          <cell r="T100">
            <v>2462</v>
          </cell>
        </row>
        <row r="101">
          <cell r="E101">
            <v>18</v>
          </cell>
          <cell r="H101" t="str">
            <v>SYKES LATIN AMÉRICA</v>
          </cell>
          <cell r="I101" t="str">
            <v>HEREDIA</v>
          </cell>
          <cell r="K101" t="str">
            <v>HEREDIA</v>
          </cell>
          <cell r="N101" t="str">
            <v>SAN FRANCISCO</v>
          </cell>
          <cell r="O101">
            <v>38337</v>
          </cell>
          <cell r="P101" t="str">
            <v>Vertical</v>
          </cell>
          <cell r="Q101">
            <v>1</v>
          </cell>
          <cell r="R101" t="str">
            <v>OFICINAS</v>
          </cell>
          <cell r="S101">
            <v>100</v>
          </cell>
          <cell r="T101">
            <v>19980</v>
          </cell>
        </row>
        <row r="102">
          <cell r="E102">
            <v>125</v>
          </cell>
          <cell r="H102" t="str">
            <v>EDIFICIO VARGAS MATAMOROS</v>
          </cell>
          <cell r="I102" t="str">
            <v>SAN JOSÉ</v>
          </cell>
          <cell r="K102" t="str">
            <v>CENTRAL</v>
          </cell>
          <cell r="N102" t="str">
            <v>LA URUCA</v>
          </cell>
          <cell r="O102">
            <v>38509</v>
          </cell>
          <cell r="P102" t="str">
            <v>Horizontal</v>
          </cell>
          <cell r="Q102">
            <v>1</v>
          </cell>
          <cell r="R102" t="str">
            <v>BODEGAS</v>
          </cell>
          <cell r="S102">
            <v>100</v>
          </cell>
          <cell r="T102">
            <v>4891</v>
          </cell>
        </row>
        <row r="103">
          <cell r="E103">
            <v>132</v>
          </cell>
          <cell r="H103" t="str">
            <v>PLAZA UNIVERSITARIA</v>
          </cell>
          <cell r="I103" t="str">
            <v>SAN JOSÉ</v>
          </cell>
          <cell r="K103" t="str">
            <v>MONTES DE OCA</v>
          </cell>
          <cell r="N103" t="str">
            <v>MERCEDES</v>
          </cell>
          <cell r="O103">
            <v>38656</v>
          </cell>
          <cell r="P103" t="str">
            <v>Vertical</v>
          </cell>
          <cell r="Q103">
            <v>1</v>
          </cell>
          <cell r="R103" t="str">
            <v>OFICINAS</v>
          </cell>
          <cell r="S103">
            <v>100</v>
          </cell>
          <cell r="T103">
            <v>8085.05</v>
          </cell>
        </row>
        <row r="104">
          <cell r="E104">
            <v>134</v>
          </cell>
          <cell r="H104" t="str">
            <v>CENTRO COMERCIAL MULTIPLAZA ESCAZÚ (LOCAL 46)</v>
          </cell>
          <cell r="I104" t="str">
            <v>SAN JOSÉ</v>
          </cell>
          <cell r="K104" t="str">
            <v>ESCAZU</v>
          </cell>
          <cell r="N104" t="str">
            <v>SAN RAFAEL</v>
          </cell>
          <cell r="O104">
            <v>38702</v>
          </cell>
          <cell r="P104" t="str">
            <v>Horizontal</v>
          </cell>
          <cell r="Q104">
            <v>1</v>
          </cell>
          <cell r="R104" t="str">
            <v>COMERCIAL</v>
          </cell>
          <cell r="S104">
            <v>100</v>
          </cell>
          <cell r="T104">
            <v>76.88</v>
          </cell>
        </row>
        <row r="105">
          <cell r="E105">
            <v>135</v>
          </cell>
          <cell r="H105" t="str">
            <v>MALL SAN PEDRO (LOC. 1-03, 2-13, 2-14 Y 2-15)</v>
          </cell>
          <cell r="I105" t="str">
            <v>SAN JOSÉ</v>
          </cell>
          <cell r="K105" t="str">
            <v>MONTES DE OCA</v>
          </cell>
          <cell r="N105" t="str">
            <v>SAN PEDRO</v>
          </cell>
          <cell r="O105">
            <v>38702</v>
          </cell>
          <cell r="P105" t="str">
            <v>Horizontal</v>
          </cell>
          <cell r="Q105">
            <v>1</v>
          </cell>
          <cell r="R105" t="str">
            <v>COMERCIAL</v>
          </cell>
          <cell r="S105">
            <v>100</v>
          </cell>
          <cell r="T105">
            <v>306.13</v>
          </cell>
        </row>
        <row r="106">
          <cell r="E106">
            <v>136</v>
          </cell>
          <cell r="H106" t="str">
            <v>CENTRO COMERCIAL PLAZA REAL CARIARI (LOC. 2-02)</v>
          </cell>
          <cell r="I106" t="str">
            <v>HEREDIA</v>
          </cell>
          <cell r="K106" t="str">
            <v>HEREDIA</v>
          </cell>
          <cell r="N106" t="str">
            <v>ULLOA</v>
          </cell>
          <cell r="O106">
            <v>38702</v>
          </cell>
          <cell r="P106" t="str">
            <v>Vertical</v>
          </cell>
          <cell r="Q106">
            <v>1</v>
          </cell>
          <cell r="R106" t="str">
            <v>COMERCIAL</v>
          </cell>
          <cell r="S106">
            <v>100</v>
          </cell>
          <cell r="T106">
            <v>100.01</v>
          </cell>
        </row>
        <row r="107">
          <cell r="E107">
            <v>149</v>
          </cell>
          <cell r="H107" t="str">
            <v>TORRE LA SABANA</v>
          </cell>
          <cell r="I107" t="str">
            <v>SAN JOSÉ</v>
          </cell>
          <cell r="K107" t="str">
            <v>CENTRAL</v>
          </cell>
          <cell r="N107" t="str">
            <v>MATA REDONDA</v>
          </cell>
          <cell r="O107">
            <v>38852</v>
          </cell>
          <cell r="P107" t="str">
            <v>Vertical</v>
          </cell>
          <cell r="Q107">
            <v>1</v>
          </cell>
          <cell r="R107" t="str">
            <v>OFICINAS</v>
          </cell>
          <cell r="S107">
            <v>91</v>
          </cell>
          <cell r="T107">
            <v>10860</v>
          </cell>
        </row>
        <row r="108">
          <cell r="E108">
            <v>172</v>
          </cell>
          <cell r="H108" t="str">
            <v>GRUPO NUEVA</v>
          </cell>
          <cell r="I108" t="str">
            <v>SAN JOSÉ</v>
          </cell>
          <cell r="K108" t="str">
            <v>CENTRAL</v>
          </cell>
          <cell r="N108" t="str">
            <v>MATA REDONDA</v>
          </cell>
          <cell r="O108">
            <v>38965</v>
          </cell>
          <cell r="P108" t="str">
            <v>Horizontal</v>
          </cell>
          <cell r="Q108">
            <v>1</v>
          </cell>
          <cell r="R108" t="str">
            <v>OFICINAS</v>
          </cell>
          <cell r="S108">
            <v>100</v>
          </cell>
          <cell r="T108">
            <v>3918.7</v>
          </cell>
        </row>
        <row r="109">
          <cell r="E109">
            <v>186</v>
          </cell>
          <cell r="H109" t="str">
            <v>CENTRO COMERCIAL BOULEVARD</v>
          </cell>
          <cell r="I109" t="str">
            <v>SAN JOSÉ</v>
          </cell>
          <cell r="K109" t="str">
            <v>ESCAZU</v>
          </cell>
          <cell r="N109" t="str">
            <v>SAN RAFAEL</v>
          </cell>
          <cell r="O109">
            <v>39072</v>
          </cell>
          <cell r="P109" t="str">
            <v>Vertical</v>
          </cell>
          <cell r="Q109">
            <v>1</v>
          </cell>
          <cell r="R109" t="str">
            <v>COMERCIAL</v>
          </cell>
          <cell r="S109">
            <v>100</v>
          </cell>
          <cell r="T109">
            <v>2852.74</v>
          </cell>
        </row>
        <row r="110">
          <cell r="E110">
            <v>364</v>
          </cell>
          <cell r="H110" t="str">
            <v>EDIFICIO 2-A (TURRUBARES)</v>
          </cell>
          <cell r="I110" t="str">
            <v>SAN JOSÉ</v>
          </cell>
          <cell r="K110" t="str">
            <v>ESCAZU</v>
          </cell>
          <cell r="N110" t="str">
            <v>SAN RAFAEL</v>
          </cell>
          <cell r="O110">
            <v>40627</v>
          </cell>
          <cell r="P110" t="str">
            <v>Vertical</v>
          </cell>
          <cell r="Q110">
            <v>1</v>
          </cell>
          <cell r="R110" t="str">
            <v>OFICINAS</v>
          </cell>
          <cell r="S110">
            <v>100</v>
          </cell>
          <cell r="T110">
            <v>3512</v>
          </cell>
        </row>
        <row r="111">
          <cell r="E111">
            <v>235</v>
          </cell>
          <cell r="H111" t="str">
            <v>TAMARINDO BUSINESS CENTER</v>
          </cell>
          <cell r="I111" t="str">
            <v>GUANACASTE</v>
          </cell>
          <cell r="K111" t="str">
            <v>SANTA CRUZ</v>
          </cell>
          <cell r="N111" t="str">
            <v/>
          </cell>
          <cell r="O111">
            <v>39427</v>
          </cell>
          <cell r="P111" t="str">
            <v>Horizontal</v>
          </cell>
          <cell r="Q111">
            <v>1</v>
          </cell>
          <cell r="R111" t="str">
            <v>COMERCIAL</v>
          </cell>
          <cell r="S111">
            <v>11</v>
          </cell>
          <cell r="T111">
            <v>644</v>
          </cell>
        </row>
        <row r="112">
          <cell r="E112">
            <v>236</v>
          </cell>
          <cell r="H112" t="str">
            <v>OFICENTRO LA VIRGEN II</v>
          </cell>
          <cell r="I112" t="str">
            <v>SAN JOSÉ</v>
          </cell>
          <cell r="K112" t="str">
            <v>CENTRAL</v>
          </cell>
          <cell r="N112" t="str">
            <v>PAVAS</v>
          </cell>
          <cell r="O112">
            <v>39420</v>
          </cell>
          <cell r="P112" t="str">
            <v>Horizontal</v>
          </cell>
          <cell r="Q112">
            <v>1</v>
          </cell>
          <cell r="R112" t="str">
            <v>COMERCIAL</v>
          </cell>
          <cell r="S112">
            <v>93</v>
          </cell>
          <cell r="T112">
            <v>4227.68</v>
          </cell>
        </row>
        <row r="113">
          <cell r="E113">
            <v>241</v>
          </cell>
          <cell r="H113" t="str">
            <v>EDIFICIO MERIDIANO (FF 6)</v>
          </cell>
          <cell r="I113" t="str">
            <v>SAN JOSÉ</v>
          </cell>
          <cell r="K113" t="str">
            <v>ESCAZU</v>
          </cell>
          <cell r="N113" t="str">
            <v>SAN RAFAEL</v>
          </cell>
          <cell r="O113">
            <v>39436</v>
          </cell>
          <cell r="P113" t="str">
            <v>Vertical</v>
          </cell>
          <cell r="Q113">
            <v>1</v>
          </cell>
          <cell r="R113" t="str">
            <v>COMERCIAL</v>
          </cell>
          <cell r="S113">
            <v>100</v>
          </cell>
          <cell r="T113">
            <v>2039.99</v>
          </cell>
        </row>
        <row r="114">
          <cell r="E114">
            <v>253</v>
          </cell>
          <cell r="H114" t="str">
            <v>OFICENTRO LA VIRGEN II (ETAPA 2)</v>
          </cell>
          <cell r="I114" t="str">
            <v>SAN JOSÉ</v>
          </cell>
          <cell r="K114" t="str">
            <v>CENTRAL</v>
          </cell>
          <cell r="N114" t="str">
            <v>PAVAS</v>
          </cell>
          <cell r="O114">
            <v>39506</v>
          </cell>
          <cell r="P114" t="str">
            <v>Horizontal</v>
          </cell>
          <cell r="Q114">
            <v>1</v>
          </cell>
          <cell r="R114" t="str">
            <v>OFICINAS</v>
          </cell>
          <cell r="S114">
            <v>93</v>
          </cell>
          <cell r="T114">
            <v>884.19</v>
          </cell>
        </row>
        <row r="115">
          <cell r="E115">
            <v>264</v>
          </cell>
          <cell r="H115" t="str">
            <v>COMPLEJO MOMENTUM LINDORA (25 F.F.)</v>
          </cell>
          <cell r="I115" t="str">
            <v>SAN JOSÉ</v>
          </cell>
          <cell r="K115" t="str">
            <v>SANTA ANA</v>
          </cell>
          <cell r="N115" t="str">
            <v>POZOS</v>
          </cell>
          <cell r="O115">
            <v>39568</v>
          </cell>
          <cell r="P115" t="str">
            <v>Horizontal</v>
          </cell>
          <cell r="Q115">
            <v>1</v>
          </cell>
          <cell r="R115" t="str">
            <v>COMERCIAL</v>
          </cell>
          <cell r="S115">
            <v>75</v>
          </cell>
          <cell r="T115">
            <v>2972.84</v>
          </cell>
        </row>
        <row r="116">
          <cell r="E116">
            <v>284</v>
          </cell>
          <cell r="H116" t="str">
            <v>EDIFICIO GRUPO Q</v>
          </cell>
          <cell r="I116" t="str">
            <v>SAN JOSÉ</v>
          </cell>
          <cell r="K116" t="str">
            <v>CENTRAL</v>
          </cell>
          <cell r="N116" t="str">
            <v>LA URUCA</v>
          </cell>
          <cell r="O116">
            <v>39689</v>
          </cell>
          <cell r="P116" t="str">
            <v>Vertical</v>
          </cell>
          <cell r="Q116">
            <v>1</v>
          </cell>
          <cell r="R116" t="str">
            <v>OFICINAS</v>
          </cell>
          <cell r="S116">
            <v>100</v>
          </cell>
          <cell r="T116">
            <v>8625</v>
          </cell>
        </row>
        <row r="117">
          <cell r="E117">
            <v>285</v>
          </cell>
          <cell r="H117" t="str">
            <v>EDIFICIO AUTOPITS</v>
          </cell>
          <cell r="I117" t="str">
            <v>HEREDIA</v>
          </cell>
          <cell r="K117" t="str">
            <v>HEREDIA</v>
          </cell>
          <cell r="N117" t="str">
            <v>CENTRAL HEREDIA</v>
          </cell>
          <cell r="O117">
            <v>39689</v>
          </cell>
          <cell r="P117" t="str">
            <v>Vertical</v>
          </cell>
          <cell r="Q117">
            <v>1</v>
          </cell>
          <cell r="R117" t="str">
            <v>OFICINAS</v>
          </cell>
          <cell r="S117">
            <v>100</v>
          </cell>
          <cell r="T117">
            <v>710</v>
          </cell>
        </row>
        <row r="118">
          <cell r="E118">
            <v>297</v>
          </cell>
          <cell r="H118" t="str">
            <v>OFICENTRO MEDITERRANEO</v>
          </cell>
          <cell r="I118" t="str">
            <v>SAN JOSÉ</v>
          </cell>
          <cell r="K118" t="str">
            <v>CENTRAL</v>
          </cell>
          <cell r="N118" t="str">
            <v>PAVAS</v>
          </cell>
          <cell r="O118">
            <v>39869</v>
          </cell>
          <cell r="P118" t="str">
            <v>Horizontal</v>
          </cell>
          <cell r="Q118">
            <v>1</v>
          </cell>
          <cell r="R118" t="str">
            <v>COMERCIAL</v>
          </cell>
          <cell r="S118">
            <v>90</v>
          </cell>
          <cell r="T118">
            <v>4128.5</v>
          </cell>
        </row>
        <row r="119">
          <cell r="E119">
            <v>363</v>
          </cell>
          <cell r="H119" t="str">
            <v>EDIFICIO 1-B (TAPANTI)</v>
          </cell>
          <cell r="I119" t="str">
            <v>SAN JOSÉ</v>
          </cell>
          <cell r="K119" t="str">
            <v>ESCAZU</v>
          </cell>
          <cell r="N119" t="str">
            <v>SAN RAFAEL</v>
          </cell>
          <cell r="O119">
            <v>40576</v>
          </cell>
          <cell r="P119" t="str">
            <v>Vertical</v>
          </cell>
          <cell r="Q119">
            <v>1</v>
          </cell>
          <cell r="R119" t="str">
            <v>OFICINAS</v>
          </cell>
          <cell r="S119">
            <v>100</v>
          </cell>
          <cell r="T119">
            <v>1550</v>
          </cell>
        </row>
        <row r="120">
          <cell r="E120">
            <v>314</v>
          </cell>
          <cell r="H120" t="str">
            <v>CENTRO COMERCIAL PLAZA BOULEVARD EDIFICIO D</v>
          </cell>
          <cell r="I120" t="str">
            <v>CARTAGO</v>
          </cell>
          <cell r="K120" t="str">
            <v>CARTAGO</v>
          </cell>
          <cell r="N120" t="str">
            <v>OCCIDENTAL</v>
          </cell>
          <cell r="O120">
            <v>40241</v>
          </cell>
          <cell r="P120" t="str">
            <v>Horizontal</v>
          </cell>
          <cell r="Q120">
            <v>1</v>
          </cell>
          <cell r="R120" t="str">
            <v>COMERCIAL</v>
          </cell>
          <cell r="S120">
            <v>100</v>
          </cell>
          <cell r="T120">
            <v>805.42</v>
          </cell>
        </row>
        <row r="121">
          <cell r="E121">
            <v>315</v>
          </cell>
          <cell r="H121" t="str">
            <v>AREA DE SALUD CATEDRAL NORESTE C.C.S.S.</v>
          </cell>
          <cell r="I121" t="str">
            <v>SAN JOSÉ</v>
          </cell>
          <cell r="K121" t="str">
            <v>CENTRAL</v>
          </cell>
          <cell r="N121" t="str">
            <v>CARMEN</v>
          </cell>
          <cell r="O121">
            <v>40296</v>
          </cell>
          <cell r="P121" t="str">
            <v>Horizontal</v>
          </cell>
          <cell r="Q121">
            <v>1</v>
          </cell>
          <cell r="R121" t="str">
            <v>OFICINAS</v>
          </cell>
          <cell r="S121">
            <v>100</v>
          </cell>
          <cell r="T121">
            <v>636.1</v>
          </cell>
        </row>
        <row r="122">
          <cell r="E122">
            <v>367</v>
          </cell>
          <cell r="H122" t="str">
            <v>UNIVERSIDAD SAN JOSÉ Y ANGEL HIGH SCHOOL</v>
          </cell>
          <cell r="I122" t="str">
            <v>SAN JOSÉ</v>
          </cell>
          <cell r="K122" t="str">
            <v>CENTRAL</v>
          </cell>
          <cell r="N122" t="str">
            <v>SAN FRANCISCO DE DOS RIOS</v>
          </cell>
          <cell r="O122">
            <v>40729</v>
          </cell>
          <cell r="P122" t="str">
            <v>Horizontal</v>
          </cell>
          <cell r="Q122">
            <v>1</v>
          </cell>
          <cell r="R122" t="str">
            <v>COMERCIAL</v>
          </cell>
          <cell r="S122">
            <v>100</v>
          </cell>
          <cell r="T122">
            <v>1774.41</v>
          </cell>
        </row>
        <row r="123">
          <cell r="E123">
            <v>372</v>
          </cell>
          <cell r="H123" t="str">
            <v>OFICINA PERIFERICA BANCO POPULAR EN TIBAS</v>
          </cell>
          <cell r="I123" t="str">
            <v>SAN JOSÉ</v>
          </cell>
          <cell r="K123" t="str">
            <v>TIBAS</v>
          </cell>
          <cell r="N123" t="str">
            <v>CINCO ESQUINAS</v>
          </cell>
          <cell r="O123">
            <v>40836</v>
          </cell>
          <cell r="P123" t="str">
            <v>Horizontal</v>
          </cell>
          <cell r="Q123">
            <v>1</v>
          </cell>
          <cell r="R123" t="str">
            <v>COMERCIAL</v>
          </cell>
          <cell r="S123">
            <v>100</v>
          </cell>
          <cell r="T123">
            <v>412</v>
          </cell>
        </row>
        <row r="124">
          <cell r="E124">
            <v>310</v>
          </cell>
          <cell r="H124" t="str">
            <v>CONDOMINIO NUMAR (EDIFICIO EBBALA)</v>
          </cell>
          <cell r="I124" t="str">
            <v>SAN JOSÉ</v>
          </cell>
          <cell r="K124" t="str">
            <v>CENTRAL</v>
          </cell>
          <cell r="N124" t="str">
            <v>CARMEN</v>
          </cell>
          <cell r="O124">
            <v>40046</v>
          </cell>
          <cell r="P124" t="str">
            <v>Vertical</v>
          </cell>
          <cell r="Q124">
            <v>1</v>
          </cell>
          <cell r="R124" t="str">
            <v>OFICINAS</v>
          </cell>
          <cell r="S124">
            <v>100</v>
          </cell>
          <cell r="T124">
            <v>3900.36</v>
          </cell>
        </row>
        <row r="125">
          <cell r="E125">
            <v>29</v>
          </cell>
          <cell r="H125" t="str">
            <v>TERRAMALL (LOCAL 266)</v>
          </cell>
          <cell r="I125" t="str">
            <v>CARTAGO</v>
          </cell>
          <cell r="K125" t="str">
            <v>LA UNION</v>
          </cell>
          <cell r="N125" t="str">
            <v>SAN DIEGO</v>
          </cell>
          <cell r="O125">
            <v>38008</v>
          </cell>
          <cell r="P125" t="str">
            <v>Horizontal</v>
          </cell>
          <cell r="Q125">
            <v>1</v>
          </cell>
          <cell r="R125" t="str">
            <v>COMERCIAL</v>
          </cell>
          <cell r="S125">
            <v>100</v>
          </cell>
          <cell r="T125">
            <v>86</v>
          </cell>
        </row>
        <row r="126">
          <cell r="E126">
            <v>32</v>
          </cell>
          <cell r="H126" t="str">
            <v>TERRAMALL (LOCAL 369-1)</v>
          </cell>
          <cell r="I126" t="str">
            <v>CARTAGO</v>
          </cell>
          <cell r="K126" t="str">
            <v>LA UNION</v>
          </cell>
          <cell r="N126" t="str">
            <v>SAN DIEGO</v>
          </cell>
          <cell r="O126">
            <v>38008</v>
          </cell>
          <cell r="P126" t="str">
            <v>Horizontal</v>
          </cell>
          <cell r="Q126">
            <v>1</v>
          </cell>
          <cell r="R126" t="str">
            <v>COMERCIAL</v>
          </cell>
          <cell r="S126">
            <v>100</v>
          </cell>
          <cell r="T126">
            <v>39</v>
          </cell>
        </row>
        <row r="127">
          <cell r="E127">
            <v>33</v>
          </cell>
          <cell r="H127" t="str">
            <v>TERRAMALL (LOCAL 369-2</v>
          </cell>
          <cell r="I127" t="str">
            <v>CARTAGO</v>
          </cell>
          <cell r="K127" t="str">
            <v>LA UNION</v>
          </cell>
          <cell r="N127" t="str">
            <v>SAN DIEGO</v>
          </cell>
          <cell r="O127">
            <v>38008</v>
          </cell>
          <cell r="P127" t="str">
            <v>Horizontal</v>
          </cell>
          <cell r="Q127">
            <v>1</v>
          </cell>
          <cell r="R127" t="str">
            <v>COMERCIAL</v>
          </cell>
          <cell r="S127">
            <v>100</v>
          </cell>
          <cell r="T127">
            <v>67</v>
          </cell>
        </row>
        <row r="128">
          <cell r="E128">
            <v>36</v>
          </cell>
          <cell r="H128" t="str">
            <v>TERRAMALL (LOCAL S1)</v>
          </cell>
          <cell r="I128" t="str">
            <v>CARTAGO</v>
          </cell>
          <cell r="K128" t="str">
            <v>LA UNION</v>
          </cell>
          <cell r="N128" t="str">
            <v>SAN DIEGO</v>
          </cell>
          <cell r="O128">
            <v>38008</v>
          </cell>
          <cell r="P128" t="str">
            <v>Horizontal</v>
          </cell>
          <cell r="Q128">
            <v>1</v>
          </cell>
          <cell r="R128" t="str">
            <v>COMERCIAL</v>
          </cell>
          <cell r="S128">
            <v>100</v>
          </cell>
          <cell r="T128">
            <v>60</v>
          </cell>
        </row>
        <row r="129">
          <cell r="E129">
            <v>37</v>
          </cell>
          <cell r="H129" t="str">
            <v>TERRAMALL (LOCAL S3)</v>
          </cell>
          <cell r="I129" t="str">
            <v>CARTAGO</v>
          </cell>
          <cell r="K129" t="str">
            <v>LA UNION</v>
          </cell>
          <cell r="N129" t="str">
            <v>SAN DIEGO</v>
          </cell>
          <cell r="O129">
            <v>38008</v>
          </cell>
          <cell r="P129" t="str">
            <v>Horizontal</v>
          </cell>
          <cell r="Q129">
            <v>1</v>
          </cell>
          <cell r="R129" t="str">
            <v>COMERCIAL</v>
          </cell>
          <cell r="S129">
            <v>100</v>
          </cell>
          <cell r="T129">
            <v>31</v>
          </cell>
        </row>
        <row r="130">
          <cell r="E130">
            <v>38</v>
          </cell>
          <cell r="H130" t="str">
            <v>TERRAMALL (LOCAL S4)</v>
          </cell>
          <cell r="I130" t="str">
            <v>CARTAGO</v>
          </cell>
          <cell r="K130" t="str">
            <v>LA UNION</v>
          </cell>
          <cell r="N130" t="str">
            <v>SAN DIEGO</v>
          </cell>
          <cell r="O130">
            <v>38008</v>
          </cell>
          <cell r="P130" t="str">
            <v>Horizontal</v>
          </cell>
          <cell r="Q130">
            <v>1</v>
          </cell>
          <cell r="R130" t="str">
            <v>COMERCIAL</v>
          </cell>
          <cell r="S130">
            <v>100</v>
          </cell>
          <cell r="T130">
            <v>63</v>
          </cell>
        </row>
        <row r="131">
          <cell r="E131">
            <v>39</v>
          </cell>
          <cell r="H131" t="str">
            <v>TERRAMALL (LOCAL S5)</v>
          </cell>
          <cell r="I131" t="str">
            <v>CARTAGO</v>
          </cell>
          <cell r="K131" t="str">
            <v>LA UNION</v>
          </cell>
          <cell r="N131" t="str">
            <v>SAN DIEGO</v>
          </cell>
          <cell r="O131">
            <v>38008</v>
          </cell>
          <cell r="P131" t="str">
            <v>Horizontal</v>
          </cell>
          <cell r="Q131">
            <v>1</v>
          </cell>
          <cell r="R131" t="str">
            <v>COMERCIAL</v>
          </cell>
          <cell r="S131">
            <v>100</v>
          </cell>
          <cell r="T131">
            <v>71</v>
          </cell>
        </row>
        <row r="132">
          <cell r="E132">
            <v>40</v>
          </cell>
          <cell r="H132" t="str">
            <v>TERRAMALL (S6A)</v>
          </cell>
          <cell r="I132" t="str">
            <v>CARTAGO</v>
          </cell>
          <cell r="K132" t="str">
            <v>LA UNION</v>
          </cell>
          <cell r="N132" t="str">
            <v>SAN DIEGO</v>
          </cell>
          <cell r="O132">
            <v>38008</v>
          </cell>
          <cell r="P132" t="str">
            <v>Horizontal</v>
          </cell>
          <cell r="Q132">
            <v>1</v>
          </cell>
          <cell r="R132" t="str">
            <v>COMERCIAL</v>
          </cell>
          <cell r="S132">
            <v>100</v>
          </cell>
          <cell r="T132">
            <v>31</v>
          </cell>
        </row>
        <row r="133">
          <cell r="E133">
            <v>41</v>
          </cell>
          <cell r="H133" t="str">
            <v>TERRAMALL (LOCAL S6B)</v>
          </cell>
          <cell r="I133" t="str">
            <v>CARTAGO</v>
          </cell>
          <cell r="K133" t="str">
            <v>LA UNION</v>
          </cell>
          <cell r="N133" t="str">
            <v>SAN DIEGO</v>
          </cell>
          <cell r="O133">
            <v>38008</v>
          </cell>
          <cell r="P133" t="str">
            <v>Horizontal</v>
          </cell>
          <cell r="Q133">
            <v>1</v>
          </cell>
          <cell r="R133" t="str">
            <v>COMERCIAL</v>
          </cell>
          <cell r="S133">
            <v>100</v>
          </cell>
          <cell r="T133">
            <v>33</v>
          </cell>
        </row>
        <row r="134">
          <cell r="E134">
            <v>42</v>
          </cell>
          <cell r="H134" t="str">
            <v>TERRAMALL (LOCAL S9)</v>
          </cell>
          <cell r="I134" t="str">
            <v>CARTAGO</v>
          </cell>
          <cell r="K134" t="str">
            <v>LA UNION</v>
          </cell>
          <cell r="N134" t="str">
            <v>SAN DIEGO</v>
          </cell>
          <cell r="O134">
            <v>38008</v>
          </cell>
          <cell r="P134" t="str">
            <v>Horizontal</v>
          </cell>
          <cell r="Q134">
            <v>1</v>
          </cell>
          <cell r="R134" t="str">
            <v>COMERCIAL</v>
          </cell>
          <cell r="S134">
            <v>0</v>
          </cell>
          <cell r="T134">
            <v>142</v>
          </cell>
        </row>
        <row r="135">
          <cell r="E135">
            <v>43</v>
          </cell>
          <cell r="H135" t="str">
            <v>FORUM (9 FINCAS FILALES F024-102,102,104,088,089,090,262,263,264)</v>
          </cell>
          <cell r="I135" t="str">
            <v>SAN JOSÉ</v>
          </cell>
          <cell r="K135" t="str">
            <v>SANTA ANA</v>
          </cell>
          <cell r="N135" t="str">
            <v>POZOS</v>
          </cell>
          <cell r="O135">
            <v>38114</v>
          </cell>
          <cell r="P135" t="str">
            <v>Horizontal</v>
          </cell>
          <cell r="Q135">
            <v>1</v>
          </cell>
          <cell r="R135" t="str">
            <v>COMERCIAL</v>
          </cell>
          <cell r="S135">
            <v>100</v>
          </cell>
          <cell r="T135">
            <v>490</v>
          </cell>
        </row>
        <row r="136">
          <cell r="E136">
            <v>44</v>
          </cell>
          <cell r="H136" t="str">
            <v>PERIMERCADOS S.A.</v>
          </cell>
          <cell r="I136" t="str">
            <v>SAN JOSÉ</v>
          </cell>
          <cell r="K136" t="str">
            <v>GOICOECHEA</v>
          </cell>
          <cell r="N136" t="str">
            <v>CALLE BLANCOS</v>
          </cell>
          <cell r="O136">
            <v>38120</v>
          </cell>
          <cell r="P136" t="str">
            <v>Vertical</v>
          </cell>
          <cell r="Q136">
            <v>1</v>
          </cell>
          <cell r="R136" t="str">
            <v>COMERCIAL</v>
          </cell>
          <cell r="S136">
            <v>100</v>
          </cell>
          <cell r="T136">
            <v>15280</v>
          </cell>
        </row>
        <row r="137">
          <cell r="E137">
            <v>45</v>
          </cell>
          <cell r="H137" t="str">
            <v>CONDOMINIO OFIPLAZA DEL ESTE (LOCAL C-16 Y C-17)</v>
          </cell>
          <cell r="I137" t="str">
            <v>SAN JOSÉ</v>
          </cell>
          <cell r="K137" t="str">
            <v>MONTES DE OCA</v>
          </cell>
          <cell r="N137" t="str">
            <v>MERCEDES</v>
          </cell>
          <cell r="O137">
            <v>36467</v>
          </cell>
          <cell r="P137" t="str">
            <v>Horizontal</v>
          </cell>
          <cell r="Q137">
            <v>1</v>
          </cell>
          <cell r="R137" t="str">
            <v>OFICINAS</v>
          </cell>
          <cell r="S137">
            <v>100</v>
          </cell>
          <cell r="T137">
            <v>344</v>
          </cell>
        </row>
        <row r="138">
          <cell r="E138">
            <v>46</v>
          </cell>
          <cell r="H138" t="str">
            <v>OFICENTRO LA SABANA, LOCALES 1,2,3 Y EDIFICIO 2.</v>
          </cell>
          <cell r="I138" t="str">
            <v>SAN JOSÉ</v>
          </cell>
          <cell r="K138" t="str">
            <v>CENTRAL</v>
          </cell>
          <cell r="N138" t="str">
            <v>MATA REDONDA</v>
          </cell>
          <cell r="O138">
            <v>36585</v>
          </cell>
          <cell r="P138" t="str">
            <v>Horizontal</v>
          </cell>
          <cell r="Q138">
            <v>1</v>
          </cell>
          <cell r="R138" t="str">
            <v>COMERCIAL</v>
          </cell>
          <cell r="S138">
            <v>76.349999999999994</v>
          </cell>
          <cell r="T138">
            <v>448</v>
          </cell>
        </row>
        <row r="139">
          <cell r="E139">
            <v>47</v>
          </cell>
          <cell r="H139" t="str">
            <v>CONDOMINIO TORRES DEL CAMPO (LOC.FF-2-N22 Y F-3-N22)</v>
          </cell>
          <cell r="I139" t="str">
            <v>SAN JOSÉ</v>
          </cell>
          <cell r="K139" t="str">
            <v>GOICOECHEA</v>
          </cell>
          <cell r="N139" t="str">
            <v>SAN FRANCISCO</v>
          </cell>
          <cell r="O139">
            <v>36599</v>
          </cell>
          <cell r="P139" t="str">
            <v>Horizontal</v>
          </cell>
          <cell r="Q139">
            <v>1</v>
          </cell>
          <cell r="R139" t="str">
            <v>OFICINAS</v>
          </cell>
          <cell r="S139">
            <v>0</v>
          </cell>
          <cell r="T139">
            <v>294</v>
          </cell>
        </row>
        <row r="140">
          <cell r="E140">
            <v>48</v>
          </cell>
          <cell r="H140" t="str">
            <v>CORPORACIÓN MERCABAN</v>
          </cell>
          <cell r="I140" t="str">
            <v>SAN JOSÉ</v>
          </cell>
          <cell r="K140" t="str">
            <v>GOICOECHEA</v>
          </cell>
          <cell r="N140" t="str">
            <v>GUADALUPE</v>
          </cell>
          <cell r="O140">
            <v>36871</v>
          </cell>
          <cell r="P140" t="str">
            <v>Vertical</v>
          </cell>
          <cell r="Q140">
            <v>1</v>
          </cell>
          <cell r="R140" t="str">
            <v>COMERCIAL</v>
          </cell>
          <cell r="S140">
            <v>100</v>
          </cell>
          <cell r="T140">
            <v>746</v>
          </cell>
        </row>
        <row r="141">
          <cell r="E141">
            <v>49</v>
          </cell>
          <cell r="H141" t="str">
            <v>FORUM (SEGUNDO PISO, EDIFICIO A)</v>
          </cell>
          <cell r="I141" t="str">
            <v>SAN JOSÉ</v>
          </cell>
          <cell r="K141" t="str">
            <v>SANTA ANA</v>
          </cell>
          <cell r="N141" t="str">
            <v>POZOS</v>
          </cell>
          <cell r="O141">
            <v>37082</v>
          </cell>
          <cell r="P141" t="str">
            <v>Horizontal</v>
          </cell>
          <cell r="Q141">
            <v>1</v>
          </cell>
          <cell r="R141" t="str">
            <v>OFICINAS</v>
          </cell>
          <cell r="S141">
            <v>45.29</v>
          </cell>
          <cell r="T141">
            <v>1149</v>
          </cell>
        </row>
        <row r="142">
          <cell r="E142">
            <v>50</v>
          </cell>
          <cell r="H142" t="str">
            <v>FORUM ( TERCER PISO, EDIFICIO A)</v>
          </cell>
          <cell r="I142" t="str">
            <v>SAN JOSÉ</v>
          </cell>
          <cell r="K142" t="str">
            <v>SANTA ANA</v>
          </cell>
          <cell r="N142" t="str">
            <v>POZOS</v>
          </cell>
          <cell r="O142">
            <v>37202</v>
          </cell>
          <cell r="P142" t="str">
            <v>Horizontal</v>
          </cell>
          <cell r="Q142">
            <v>1</v>
          </cell>
          <cell r="R142" t="str">
            <v>COMERCIAL</v>
          </cell>
          <cell r="S142">
            <v>100</v>
          </cell>
          <cell r="T142">
            <v>925.54</v>
          </cell>
        </row>
        <row r="143">
          <cell r="E143">
            <v>51</v>
          </cell>
          <cell r="H143" t="str">
            <v>HIPERMÁS DE HEREDIA</v>
          </cell>
          <cell r="I143" t="str">
            <v>HEREDIA</v>
          </cell>
          <cell r="K143" t="str">
            <v>HEREDIA</v>
          </cell>
          <cell r="N143" t="str">
            <v>SAN FRANCISCO</v>
          </cell>
          <cell r="O143">
            <v>37238</v>
          </cell>
          <cell r="P143" t="str">
            <v>Vertical</v>
          </cell>
          <cell r="Q143">
            <v>1</v>
          </cell>
          <cell r="R143" t="str">
            <v>SUPERMERCADOS</v>
          </cell>
          <cell r="S143">
            <v>100</v>
          </cell>
          <cell r="T143">
            <v>31194</v>
          </cell>
        </row>
        <row r="144">
          <cell r="E144">
            <v>54</v>
          </cell>
          <cell r="H144" t="str">
            <v>CONDOMINIO EL CARMEN DEL MAR (FILIALES 5 Y 6)</v>
          </cell>
          <cell r="I144" t="str">
            <v>SAN JOSÉ</v>
          </cell>
          <cell r="K144" t="str">
            <v>CENTRAL</v>
          </cell>
          <cell r="N144" t="str">
            <v>PAVAS</v>
          </cell>
          <cell r="O144">
            <v>37418</v>
          </cell>
          <cell r="P144" t="str">
            <v>Horizontal</v>
          </cell>
          <cell r="Q144">
            <v>1</v>
          </cell>
          <cell r="R144" t="str">
            <v>OFICINAS</v>
          </cell>
          <cell r="S144">
            <v>78.16</v>
          </cell>
          <cell r="T144">
            <v>657</v>
          </cell>
        </row>
        <row r="145">
          <cell r="E145">
            <v>68</v>
          </cell>
          <cell r="H145" t="str">
            <v>ROSTIPOLLOS HEREDIA</v>
          </cell>
          <cell r="I145" t="str">
            <v>HEREDIA</v>
          </cell>
          <cell r="K145" t="str">
            <v>HEREDIA</v>
          </cell>
          <cell r="N145" t="str">
            <v>CENTRAL HEREDIA</v>
          </cell>
          <cell r="O145">
            <v>37531</v>
          </cell>
          <cell r="P145" t="str">
            <v>Vertical</v>
          </cell>
          <cell r="Q145">
            <v>1</v>
          </cell>
          <cell r="R145" t="str">
            <v>RESTAURANTES</v>
          </cell>
          <cell r="S145">
            <v>100</v>
          </cell>
          <cell r="T145">
            <v>416</v>
          </cell>
        </row>
        <row r="146">
          <cell r="E146">
            <v>78</v>
          </cell>
          <cell r="H146" t="str">
            <v>CONDOMINIO OFIPLAZA DEL ESTE (LOCAL D-5)</v>
          </cell>
          <cell r="I146" t="str">
            <v>SAN JOSÉ</v>
          </cell>
          <cell r="K146" t="str">
            <v>MONTES DE OCA</v>
          </cell>
          <cell r="N146" t="str">
            <v>MERCEDES</v>
          </cell>
          <cell r="O146">
            <v>37839</v>
          </cell>
          <cell r="P146" t="str">
            <v>Horizontal</v>
          </cell>
          <cell r="Q146">
            <v>1</v>
          </cell>
          <cell r="R146" t="str">
            <v>OFICINAS</v>
          </cell>
          <cell r="S146">
            <v>100</v>
          </cell>
          <cell r="T146">
            <v>238</v>
          </cell>
        </row>
        <row r="147">
          <cell r="E147">
            <v>79</v>
          </cell>
          <cell r="H147" t="str">
            <v>CONDOMINIO OFIPLAZA DEL ESTE (LOCAL D-4)</v>
          </cell>
          <cell r="I147" t="str">
            <v>SAN JOSÉ</v>
          </cell>
          <cell r="K147" t="str">
            <v>MONTES DE OCA</v>
          </cell>
          <cell r="N147" t="str">
            <v>MERCEDES</v>
          </cell>
          <cell r="O147">
            <v>37839</v>
          </cell>
          <cell r="P147" t="str">
            <v>Horizontal</v>
          </cell>
          <cell r="Q147">
            <v>1</v>
          </cell>
          <cell r="R147" t="str">
            <v>OFICINAS</v>
          </cell>
          <cell r="S147">
            <v>100</v>
          </cell>
          <cell r="T147">
            <v>338</v>
          </cell>
        </row>
        <row r="148">
          <cell r="E148">
            <v>80</v>
          </cell>
          <cell r="H148" t="str">
            <v>DESARROLLO COMERCIAL LA SABANA</v>
          </cell>
          <cell r="I148" t="str">
            <v>SAN JOSÉ</v>
          </cell>
          <cell r="K148" t="str">
            <v>CENTRAL</v>
          </cell>
          <cell r="N148" t="str">
            <v>MATA REDONDA</v>
          </cell>
          <cell r="O148">
            <v>37925</v>
          </cell>
          <cell r="P148" t="str">
            <v>Vertical</v>
          </cell>
          <cell r="Q148">
            <v>1</v>
          </cell>
          <cell r="R148" t="str">
            <v>SUPERMERCADOS</v>
          </cell>
          <cell r="S148">
            <v>99</v>
          </cell>
          <cell r="T148">
            <v>13926</v>
          </cell>
        </row>
        <row r="149">
          <cell r="E149">
            <v>117</v>
          </cell>
          <cell r="H149" t="str">
            <v>BODEGAS TRIBUNAL SUPREMO DE ELECCIONES</v>
          </cell>
          <cell r="I149" t="str">
            <v>SAN JOSÉ</v>
          </cell>
          <cell r="K149" t="str">
            <v>GOICOECHEA</v>
          </cell>
          <cell r="N149" t="str">
            <v>GUADALUPE</v>
          </cell>
          <cell r="O149">
            <v>37792</v>
          </cell>
          <cell r="P149" t="str">
            <v>Vertical</v>
          </cell>
          <cell r="Q149">
            <v>1</v>
          </cell>
          <cell r="R149" t="str">
            <v>BODEGAS</v>
          </cell>
          <cell r="S149">
            <v>0</v>
          </cell>
          <cell r="T149">
            <v>2798</v>
          </cell>
        </row>
        <row r="150">
          <cell r="E150">
            <v>119</v>
          </cell>
          <cell r="H150" t="str">
            <v>TERRAMALL (LOCAL 238)</v>
          </cell>
          <cell r="I150" t="str">
            <v>CARTAGO</v>
          </cell>
          <cell r="K150" t="str">
            <v>LA UNION</v>
          </cell>
          <cell r="N150" t="str">
            <v>SAN DIEGO</v>
          </cell>
          <cell r="O150">
            <v>38008</v>
          </cell>
          <cell r="P150" t="str">
            <v>Horizontal</v>
          </cell>
          <cell r="Q150">
            <v>1</v>
          </cell>
          <cell r="R150" t="str">
            <v>COMERCIAL</v>
          </cell>
          <cell r="S150">
            <v>100</v>
          </cell>
          <cell r="T150">
            <v>150</v>
          </cell>
        </row>
        <row r="151">
          <cell r="E151">
            <v>232</v>
          </cell>
          <cell r="H151" t="str">
            <v>EDIFICIO ALMACENES FINANCIEROS (ALMAFISA)</v>
          </cell>
          <cell r="I151" t="str">
            <v>SAN JOSÉ</v>
          </cell>
          <cell r="K151" t="str">
            <v>TIBAS</v>
          </cell>
          <cell r="N151" t="str">
            <v>CINCO ESQUINAS</v>
          </cell>
          <cell r="O151">
            <v>39358</v>
          </cell>
          <cell r="P151" t="str">
            <v>Horizontal</v>
          </cell>
          <cell r="Q151">
            <v>1</v>
          </cell>
          <cell r="R151" t="str">
            <v>BODEGAS</v>
          </cell>
          <cell r="S151">
            <v>77.19</v>
          </cell>
          <cell r="T151">
            <v>17921</v>
          </cell>
        </row>
        <row r="152">
          <cell r="E152">
            <v>290</v>
          </cell>
          <cell r="H152" t="str">
            <v>LOCAL COMERCIAL CIUDAD COLÓN</v>
          </cell>
          <cell r="I152" t="str">
            <v>SAN JOSÉ</v>
          </cell>
          <cell r="K152" t="str">
            <v>MORA</v>
          </cell>
          <cell r="N152" t="str">
            <v>COLON</v>
          </cell>
          <cell r="O152">
            <v>39748</v>
          </cell>
          <cell r="P152" t="str">
            <v>Vertical</v>
          </cell>
          <cell r="Q152">
            <v>1</v>
          </cell>
          <cell r="R152" t="str">
            <v>COMERCIAL</v>
          </cell>
          <cell r="S152">
            <v>100</v>
          </cell>
          <cell r="T152">
            <v>939.59</v>
          </cell>
        </row>
        <row r="153">
          <cell r="E153">
            <v>291</v>
          </cell>
          <cell r="H153" t="str">
            <v>CENTRO COMERCIAL LAS PALMAS</v>
          </cell>
          <cell r="I153" t="str">
            <v>GUANACASTE</v>
          </cell>
          <cell r="K153" t="str">
            <v>CARRILLO</v>
          </cell>
          <cell r="N153" t="str">
            <v>SARDINAL</v>
          </cell>
          <cell r="O153">
            <v>39748</v>
          </cell>
          <cell r="P153" t="str">
            <v>Vertical</v>
          </cell>
          <cell r="Q153">
            <v>1</v>
          </cell>
          <cell r="R153" t="str">
            <v>OFICINAS</v>
          </cell>
          <cell r="S153">
            <v>100</v>
          </cell>
          <cell r="T153">
            <v>1456.43</v>
          </cell>
        </row>
        <row r="154">
          <cell r="E154">
            <v>312</v>
          </cell>
          <cell r="H154" t="str">
            <v>CONDOMINIO OFIPLAZA DEL ESTE (EDIFICIO C, PRIMER PISO, 22 FF)</v>
          </cell>
          <cell r="I154" t="str">
            <v>SAN JOSÉ</v>
          </cell>
          <cell r="K154" t="str">
            <v>MONTES DE OCA</v>
          </cell>
          <cell r="N154" t="str">
            <v>MERCEDES</v>
          </cell>
          <cell r="O154">
            <v>40147</v>
          </cell>
          <cell r="P154" t="str">
            <v>Vertical</v>
          </cell>
          <cell r="Q154">
            <v>1</v>
          </cell>
          <cell r="R154" t="str">
            <v>OFICINAS</v>
          </cell>
          <cell r="S154">
            <v>100</v>
          </cell>
          <cell r="T154">
            <v>715.64</v>
          </cell>
        </row>
        <row r="155">
          <cell r="E155">
            <v>76</v>
          </cell>
          <cell r="H155" t="str">
            <v>EDIFICIO ATRIUM I ETAPA</v>
          </cell>
          <cell r="I155" t="str">
            <v>SAN JOSÉ</v>
          </cell>
          <cell r="K155" t="str">
            <v>ESCAZU</v>
          </cell>
          <cell r="N155" t="str">
            <v>SAN RAFAEL</v>
          </cell>
          <cell r="O155">
            <v>38257</v>
          </cell>
          <cell r="P155" t="str">
            <v>Horizontal</v>
          </cell>
          <cell r="Q155">
            <v>1</v>
          </cell>
          <cell r="R155" t="str">
            <v>OFICINAS</v>
          </cell>
          <cell r="S155">
            <v>74</v>
          </cell>
          <cell r="T155">
            <v>1115</v>
          </cell>
        </row>
        <row r="156">
          <cell r="E156">
            <v>122</v>
          </cell>
          <cell r="H156" t="str">
            <v>FORUM EDIFICIOS A Y B DE FORUM III Y EDIFICIOS C Y D DE FORUM IV</v>
          </cell>
          <cell r="I156" t="str">
            <v>SAN JOSÉ</v>
          </cell>
          <cell r="K156" t="str">
            <v>SANTA ANA</v>
          </cell>
          <cell r="N156" t="str">
            <v>POZOS</v>
          </cell>
          <cell r="O156">
            <v>38442</v>
          </cell>
          <cell r="P156" t="str">
            <v>Vertical</v>
          </cell>
          <cell r="Q156">
            <v>1</v>
          </cell>
          <cell r="R156" t="str">
            <v>OFICINAS</v>
          </cell>
          <cell r="S156">
            <v>88.51</v>
          </cell>
          <cell r="T156">
            <v>19237.82</v>
          </cell>
        </row>
        <row r="157">
          <cell r="E157">
            <v>124</v>
          </cell>
          <cell r="H157" t="str">
            <v>PARQUE INDUSTRIAL Y ZONA FRANCA METROPOLITANA, BLOQUE E, LOTE 6-A</v>
          </cell>
          <cell r="I157" t="str">
            <v>HEREDIA</v>
          </cell>
          <cell r="K157" t="str">
            <v>HEREDIA</v>
          </cell>
          <cell r="N157" t="str">
            <v>ULLOA</v>
          </cell>
          <cell r="O157">
            <v>38457</v>
          </cell>
          <cell r="P157" t="str">
            <v>Horizontal</v>
          </cell>
          <cell r="Q157">
            <v>1</v>
          </cell>
          <cell r="R157" t="str">
            <v>PARQUES INDUSTRIALES</v>
          </cell>
          <cell r="S157">
            <v>100</v>
          </cell>
          <cell r="T157">
            <v>1377.5</v>
          </cell>
        </row>
        <row r="158">
          <cell r="E158">
            <v>131</v>
          </cell>
          <cell r="H158" t="str">
            <v>CONDOMINIO PARQUE EMPRESARIAL FORUM, EDIFICIO E</v>
          </cell>
          <cell r="I158" t="str">
            <v>SAN JOSÉ</v>
          </cell>
          <cell r="K158" t="str">
            <v>SANTA ANA</v>
          </cell>
          <cell r="N158" t="str">
            <v>POZOS</v>
          </cell>
          <cell r="O158">
            <v>38616</v>
          </cell>
          <cell r="P158" t="str">
            <v>Vertical</v>
          </cell>
          <cell r="Q158">
            <v>1</v>
          </cell>
          <cell r="R158" t="str">
            <v>OFICINAS</v>
          </cell>
          <cell r="S158">
            <v>100</v>
          </cell>
          <cell r="T158">
            <v>4815</v>
          </cell>
        </row>
        <row r="159">
          <cell r="E159">
            <v>141</v>
          </cell>
          <cell r="H159" t="str">
            <v>PLATAFORMA DE PARQUEOS NORTE Y SUR CONDOMINIO EMPRESARIAL FORUM</v>
          </cell>
          <cell r="I159" t="str">
            <v>SAN JOSÉ</v>
          </cell>
          <cell r="K159" t="str">
            <v>SANTA ANA</v>
          </cell>
          <cell r="N159" t="str">
            <v>POZOS</v>
          </cell>
          <cell r="O159">
            <v>38803</v>
          </cell>
          <cell r="P159" t="str">
            <v>Vertical</v>
          </cell>
          <cell r="Q159">
            <v>1</v>
          </cell>
          <cell r="R159" t="str">
            <v>OFICINAS</v>
          </cell>
          <cell r="S159">
            <v>100</v>
          </cell>
          <cell r="T159">
            <v>5781</v>
          </cell>
        </row>
        <row r="160">
          <cell r="E160">
            <v>313</v>
          </cell>
          <cell r="H160" t="str">
            <v>PARQUE INDUSTRIAL ZONA FRANCA DE ALAJUELA (E-2)</v>
          </cell>
          <cell r="I160" t="str">
            <v>ALAJUELA</v>
          </cell>
          <cell r="K160" t="str">
            <v>CENTRAL</v>
          </cell>
          <cell r="N160" t="str">
            <v>RIO SEGUNDO</v>
          </cell>
          <cell r="O160">
            <v>40147</v>
          </cell>
          <cell r="P160" t="str">
            <v>Horizontal</v>
          </cell>
          <cell r="Q160">
            <v>1</v>
          </cell>
          <cell r="R160" t="str">
            <v>PARQUES INDUSTRIALES</v>
          </cell>
          <cell r="S160">
            <v>100</v>
          </cell>
          <cell r="T160">
            <v>1295.28</v>
          </cell>
        </row>
        <row r="161">
          <cell r="E161">
            <v>109</v>
          </cell>
          <cell r="H161" t="str">
            <v>PARQUE INDUSTRIAL ZONA FRANCA DE ALAJUELA</v>
          </cell>
          <cell r="I161" t="str">
            <v>ALAJUELA</v>
          </cell>
          <cell r="K161" t="str">
            <v>CENTRAL</v>
          </cell>
          <cell r="N161" t="str">
            <v>RIO SEGUNDO</v>
          </cell>
          <cell r="O161">
            <v>36497</v>
          </cell>
          <cell r="P161" t="str">
            <v>Horizontal</v>
          </cell>
          <cell r="Q161">
            <v>1</v>
          </cell>
          <cell r="R161" t="str">
            <v>PARQUES INDUSTRIALES</v>
          </cell>
          <cell r="S161">
            <v>89</v>
          </cell>
          <cell r="T161">
            <v>21735.72</v>
          </cell>
        </row>
        <row r="162">
          <cell r="E162">
            <v>110</v>
          </cell>
          <cell r="H162" t="str">
            <v>PARQUE INDUSTRIAL ZONA FRANCA DE PUNTARENAS</v>
          </cell>
          <cell r="I162" t="str">
            <v>PUNTARENAS</v>
          </cell>
          <cell r="K162" t="str">
            <v>PUNTARENAS</v>
          </cell>
          <cell r="N162" t="str">
            <v>BARRANCA</v>
          </cell>
          <cell r="O162">
            <v>36497</v>
          </cell>
          <cell r="P162" t="str">
            <v>Horizontal</v>
          </cell>
          <cell r="Q162">
            <v>1</v>
          </cell>
          <cell r="R162" t="str">
            <v>PARQUES INDUSTRIALES</v>
          </cell>
          <cell r="S162">
            <v>46</v>
          </cell>
          <cell r="T162">
            <v>13528</v>
          </cell>
        </row>
        <row r="163">
          <cell r="E163">
            <v>111</v>
          </cell>
          <cell r="H163" t="str">
            <v>CONDOMINIO TORRES DEL CAMPO 1 Y 2</v>
          </cell>
          <cell r="I163" t="str">
            <v>SAN JOSÉ</v>
          </cell>
          <cell r="K163" t="str">
            <v>GOICOECHEA</v>
          </cell>
          <cell r="N163" t="str">
            <v>SAN FRANCISCO</v>
          </cell>
          <cell r="O163">
            <v>37242</v>
          </cell>
          <cell r="P163" t="str">
            <v>Horizontal</v>
          </cell>
          <cell r="Q163">
            <v>1</v>
          </cell>
          <cell r="R163" t="str">
            <v>OFICINAS</v>
          </cell>
          <cell r="S163">
            <v>80</v>
          </cell>
          <cell r="T163">
            <v>4927</v>
          </cell>
        </row>
        <row r="164">
          <cell r="E164">
            <v>112</v>
          </cell>
          <cell r="H164" t="str">
            <v>MEGASUPER ALAJUELA</v>
          </cell>
          <cell r="I164" t="str">
            <v>ALAJUELA</v>
          </cell>
          <cell r="K164" t="str">
            <v>CENTRAL</v>
          </cell>
          <cell r="N164" t="str">
            <v>SAN JOSE</v>
          </cell>
          <cell r="O164">
            <v>37589</v>
          </cell>
          <cell r="P164" t="str">
            <v>Vertical</v>
          </cell>
          <cell r="Q164">
            <v>1</v>
          </cell>
          <cell r="R164" t="str">
            <v>SUPERMERCADOS</v>
          </cell>
          <cell r="S164">
            <v>100</v>
          </cell>
          <cell r="T164">
            <v>9785</v>
          </cell>
        </row>
        <row r="165">
          <cell r="E165">
            <v>191</v>
          </cell>
          <cell r="H165" t="str">
            <v>PARQUE INDUSTRIAL ZONA FRANCA ALAJUELA - C8</v>
          </cell>
          <cell r="I165" t="str">
            <v>ALAJUELA</v>
          </cell>
          <cell r="K165" t="str">
            <v>CENTRAL</v>
          </cell>
          <cell r="N165" t="str">
            <v>RIO SEGUNDO</v>
          </cell>
          <cell r="O165">
            <v>39134</v>
          </cell>
          <cell r="P165" t="str">
            <v>Horizontal</v>
          </cell>
          <cell r="Q165">
            <v>1</v>
          </cell>
          <cell r="R165" t="str">
            <v>PARQUES INDUSTRIALES</v>
          </cell>
          <cell r="S165">
            <v>100</v>
          </cell>
          <cell r="T165">
            <v>1430.65</v>
          </cell>
        </row>
        <row r="166">
          <cell r="E166">
            <v>244</v>
          </cell>
          <cell r="H166" t="str">
            <v>CONDOMINIO SOLARIUM (LCL 21-D)</v>
          </cell>
          <cell r="I166" t="str">
            <v>GUANACASTE</v>
          </cell>
          <cell r="K166" t="str">
            <v>LIBERIA</v>
          </cell>
          <cell r="N166" t="str">
            <v>CENTRAL LIBERIA</v>
          </cell>
          <cell r="O166">
            <v>39470</v>
          </cell>
          <cell r="P166" t="str">
            <v>Horizontal</v>
          </cell>
          <cell r="Q166">
            <v>1</v>
          </cell>
          <cell r="R166" t="str">
            <v>BODEGAS</v>
          </cell>
          <cell r="S166">
            <v>0</v>
          </cell>
          <cell r="T166">
            <v>280.69</v>
          </cell>
        </row>
        <row r="167">
          <cell r="E167">
            <v>245</v>
          </cell>
          <cell r="H167" t="str">
            <v>CONDOMINIO SOLARIUM (LCL 25-D)</v>
          </cell>
          <cell r="I167" t="str">
            <v>GUANACASTE</v>
          </cell>
          <cell r="K167" t="str">
            <v>LIBERIA</v>
          </cell>
          <cell r="N167" t="str">
            <v>CENTRAL LIBERIA</v>
          </cell>
          <cell r="O167">
            <v>39470</v>
          </cell>
          <cell r="P167" t="str">
            <v>Horizontal</v>
          </cell>
          <cell r="Q167">
            <v>1</v>
          </cell>
          <cell r="R167" t="str">
            <v>BODEGAS</v>
          </cell>
          <cell r="S167">
            <v>0</v>
          </cell>
          <cell r="T167">
            <v>280.69</v>
          </cell>
        </row>
        <row r="168">
          <cell r="E168">
            <v>246</v>
          </cell>
          <cell r="H168" t="str">
            <v>CONDOMINIO SOLARIUM (LCL 4-A)</v>
          </cell>
          <cell r="I168" t="str">
            <v>GUANACASTE</v>
          </cell>
          <cell r="K168" t="str">
            <v>LIBERIA</v>
          </cell>
          <cell r="N168" t="str">
            <v>CENTRAL LIBERIA</v>
          </cell>
          <cell r="O168">
            <v>39470</v>
          </cell>
          <cell r="P168" t="str">
            <v>Horizontal</v>
          </cell>
          <cell r="Q168">
            <v>1</v>
          </cell>
          <cell r="R168" t="str">
            <v>BODEGAS</v>
          </cell>
          <cell r="S168">
            <v>0</v>
          </cell>
          <cell r="T168">
            <v>106.01</v>
          </cell>
        </row>
        <row r="169">
          <cell r="E169">
            <v>276</v>
          </cell>
          <cell r="H169" t="str">
            <v>CONDOMINIO SOLARIUM (LCL 9-A)</v>
          </cell>
          <cell r="I169" t="str">
            <v>GUANACASTE</v>
          </cell>
          <cell r="K169" t="str">
            <v>LIBERIA</v>
          </cell>
          <cell r="N169" t="str">
            <v>CENTRAL LIBERIA</v>
          </cell>
          <cell r="O169">
            <v>39667</v>
          </cell>
          <cell r="P169" t="str">
            <v>Horizontal</v>
          </cell>
          <cell r="Q169">
            <v>1</v>
          </cell>
          <cell r="R169" t="str">
            <v>BODEGAS</v>
          </cell>
          <cell r="S169">
            <v>0</v>
          </cell>
          <cell r="T169">
            <v>107.57</v>
          </cell>
        </row>
        <row r="170">
          <cell r="E170">
            <v>277</v>
          </cell>
          <cell r="H170" t="str">
            <v>CONDOMINIO SOLARIUM (LCL 8-C)</v>
          </cell>
          <cell r="I170" t="str">
            <v>GUANACASTE</v>
          </cell>
          <cell r="K170" t="str">
            <v>LIBERIA</v>
          </cell>
          <cell r="N170" t="str">
            <v>CENTRAL LIBERIA</v>
          </cell>
          <cell r="O170">
            <v>39667</v>
          </cell>
          <cell r="P170" t="str">
            <v>Horizontal</v>
          </cell>
          <cell r="Q170">
            <v>1</v>
          </cell>
          <cell r="R170" t="str">
            <v>BODEGAS</v>
          </cell>
          <cell r="S170">
            <v>100</v>
          </cell>
          <cell r="T170">
            <v>953.97</v>
          </cell>
        </row>
        <row r="171">
          <cell r="E171">
            <v>358</v>
          </cell>
          <cell r="H171" t="str">
            <v>PLAZA GRECIA EL INGENIO</v>
          </cell>
          <cell r="I171" t="str">
            <v>ALAJUELA</v>
          </cell>
          <cell r="K171" t="str">
            <v>GRECIA</v>
          </cell>
          <cell r="N171" t="str">
            <v>CENTRAL GRECIA</v>
          </cell>
          <cell r="O171">
            <v>40508</v>
          </cell>
          <cell r="P171" t="str">
            <v>Horizontal</v>
          </cell>
          <cell r="Q171">
            <v>1</v>
          </cell>
          <cell r="R171" t="str">
            <v>COMERCIAL</v>
          </cell>
          <cell r="S171">
            <v>24</v>
          </cell>
          <cell r="T171">
            <v>715.88</v>
          </cell>
        </row>
        <row r="172">
          <cell r="E172">
            <v>180</v>
          </cell>
          <cell r="H172" t="str">
            <v>OFICENTRO CARTAGO</v>
          </cell>
          <cell r="I172" t="str">
            <v>CARTAGO</v>
          </cell>
          <cell r="K172" t="str">
            <v>CARTAGO</v>
          </cell>
          <cell r="N172" t="str">
            <v>OCCIDENTAL</v>
          </cell>
          <cell r="O172">
            <v>39024</v>
          </cell>
          <cell r="P172" t="str">
            <v>Vertical</v>
          </cell>
          <cell r="Q172">
            <v>1</v>
          </cell>
          <cell r="R172" t="str">
            <v>OFICINAS</v>
          </cell>
          <cell r="S172">
            <v>100</v>
          </cell>
          <cell r="T172">
            <v>1415.38</v>
          </cell>
        </row>
        <row r="173">
          <cell r="E173">
            <v>234</v>
          </cell>
          <cell r="H173" t="str">
            <v>BANCO NACIONAL DE COSTA RICA (MONTEVERDE)</v>
          </cell>
          <cell r="I173" t="str">
            <v>PUNTARENAS</v>
          </cell>
          <cell r="K173" t="str">
            <v>PUNTARENAS</v>
          </cell>
          <cell r="N173" t="str">
            <v>MONTEVERDE</v>
          </cell>
          <cell r="O173">
            <v>39413</v>
          </cell>
          <cell r="P173" t="str">
            <v>Horizontal</v>
          </cell>
          <cell r="Q173">
            <v>1</v>
          </cell>
          <cell r="R173" t="str">
            <v>OFICINAS</v>
          </cell>
          <cell r="S173">
            <v>100</v>
          </cell>
          <cell r="T173">
            <v>895</v>
          </cell>
        </row>
        <row r="174">
          <cell r="E174">
            <v>361</v>
          </cell>
          <cell r="H174" t="str">
            <v>BANCO NACIONAL - CENTRO COMERCIAL ARBOLEDA</v>
          </cell>
          <cell r="I174" t="str">
            <v>SAN JOSÉ</v>
          </cell>
          <cell r="K174" t="str">
            <v>SANTA ANA</v>
          </cell>
          <cell r="N174" t="str">
            <v>CENTRAL SANTA ANA</v>
          </cell>
          <cell r="O174">
            <v>40526</v>
          </cell>
          <cell r="P174" t="str">
            <v>Vertical</v>
          </cell>
          <cell r="Q174">
            <v>1</v>
          </cell>
          <cell r="R174" t="str">
            <v>OFICINAS</v>
          </cell>
          <cell r="S174">
            <v>100</v>
          </cell>
          <cell r="T174">
            <v>843.56</v>
          </cell>
        </row>
        <row r="175">
          <cell r="E175">
            <v>106</v>
          </cell>
          <cell r="H175" t="str">
            <v>TRILOGIA DEL OESTE UNO S.A (EDIFICIO 3)</v>
          </cell>
          <cell r="I175" t="str">
            <v>SAN JOSÉ</v>
          </cell>
          <cell r="K175" t="str">
            <v>ESCAZU</v>
          </cell>
          <cell r="N175" t="str">
            <v>CENTRAL ESCAZU</v>
          </cell>
          <cell r="O175">
            <v>37890</v>
          </cell>
          <cell r="P175" t="str">
            <v>Vertical</v>
          </cell>
          <cell r="Q175">
            <v>1</v>
          </cell>
          <cell r="R175" t="str">
            <v>OFICINAS</v>
          </cell>
          <cell r="S175">
            <v>100</v>
          </cell>
          <cell r="T175">
            <v>2105</v>
          </cell>
        </row>
        <row r="176">
          <cell r="E176">
            <v>107</v>
          </cell>
          <cell r="H176" t="str">
            <v>FORUM EDIFICIO I (TRES PISOS COMPLETOS Y SOTANO)</v>
          </cell>
          <cell r="I176" t="str">
            <v>SAN JOSÉ</v>
          </cell>
          <cell r="K176" t="str">
            <v>SANTA ANA</v>
          </cell>
          <cell r="N176" t="str">
            <v>POZOS</v>
          </cell>
          <cell r="O176">
            <v>38342</v>
          </cell>
          <cell r="P176" t="str">
            <v>Horizontal</v>
          </cell>
          <cell r="Q176">
            <v>1</v>
          </cell>
          <cell r="R176" t="str">
            <v>OFICINAS</v>
          </cell>
          <cell r="S176">
            <v>100</v>
          </cell>
          <cell r="T176">
            <v>3080</v>
          </cell>
        </row>
        <row r="177">
          <cell r="E177">
            <v>133</v>
          </cell>
          <cell r="H177" t="str">
            <v>PARQUE INDUSTRIAL ZONA FRANCA METROPOLITANA (31 FINCAS)</v>
          </cell>
          <cell r="I177" t="str">
            <v>HEREDIA</v>
          </cell>
          <cell r="K177" t="str">
            <v>HEREDIA</v>
          </cell>
          <cell r="N177" t="str">
            <v>ULLOA</v>
          </cell>
          <cell r="O177">
            <v>38677</v>
          </cell>
          <cell r="P177" t="str">
            <v>Horizontal</v>
          </cell>
          <cell r="Q177">
            <v>1</v>
          </cell>
          <cell r="R177" t="str">
            <v>PARQUES INDUSTRIALES</v>
          </cell>
          <cell r="S177">
            <v>95</v>
          </cell>
          <cell r="T177">
            <v>99630</v>
          </cell>
        </row>
        <row r="178">
          <cell r="E178">
            <v>173</v>
          </cell>
          <cell r="H178" t="str">
            <v>PROPLAX</v>
          </cell>
          <cell r="I178" t="str">
            <v>HEREDIA</v>
          </cell>
          <cell r="K178" t="str">
            <v>BELEN</v>
          </cell>
          <cell r="N178" t="str">
            <v>SAN ANTONIO</v>
          </cell>
          <cell r="O178">
            <v>38973</v>
          </cell>
          <cell r="P178" t="str">
            <v>Horizontal</v>
          </cell>
          <cell r="Q178">
            <v>3</v>
          </cell>
          <cell r="R178" t="str">
            <v>PARQUES INDUSTRIALES</v>
          </cell>
          <cell r="T178">
            <v>5775.97</v>
          </cell>
        </row>
        <row r="179">
          <cell r="E179">
            <v>208</v>
          </cell>
          <cell r="H179" t="str">
            <v>MUNUFACTURERA LMD S A (ZONA FRANCA METROPOLITANA)</v>
          </cell>
          <cell r="I179" t="str">
            <v>HEREDIA</v>
          </cell>
          <cell r="K179" t="str">
            <v>HEREDIA</v>
          </cell>
          <cell r="N179" t="str">
            <v>ULLOA</v>
          </cell>
          <cell r="O179">
            <v>39245</v>
          </cell>
          <cell r="P179" t="str">
            <v>Vertical</v>
          </cell>
          <cell r="Q179">
            <v>1</v>
          </cell>
          <cell r="R179" t="str">
            <v>PARQUES INDUSTRIALES</v>
          </cell>
          <cell r="S179">
            <v>100</v>
          </cell>
          <cell r="T179">
            <v>5990</v>
          </cell>
        </row>
        <row r="180">
          <cell r="E180">
            <v>220</v>
          </cell>
          <cell r="H180" t="str">
            <v>EDIFICIO CLÍNICA SANTA MÓNICA</v>
          </cell>
          <cell r="I180" t="str">
            <v>SAN JOSÉ</v>
          </cell>
          <cell r="K180" t="str">
            <v>CENTRAL</v>
          </cell>
          <cell r="N180" t="str">
            <v>HOSPITAL</v>
          </cell>
          <cell r="O180">
            <v>39309</v>
          </cell>
          <cell r="P180" t="str">
            <v>Vertical</v>
          </cell>
          <cell r="Q180">
            <v>1</v>
          </cell>
          <cell r="R180" t="str">
            <v>OFICINAS</v>
          </cell>
          <cell r="S180">
            <v>100</v>
          </cell>
          <cell r="T180">
            <v>459</v>
          </cell>
        </row>
        <row r="181">
          <cell r="E181">
            <v>257</v>
          </cell>
          <cell r="H181" t="str">
            <v>CENTRO DE NEGOCIOS TRILOGIA DEL OESTE (EDIFICIOS 1 Y 2)</v>
          </cell>
          <cell r="I181" t="str">
            <v>SAN JOSÉ</v>
          </cell>
          <cell r="K181" t="str">
            <v>ESCAZU</v>
          </cell>
          <cell r="N181" t="str">
            <v>SAN RAFAEL</v>
          </cell>
          <cell r="O181">
            <v>39483</v>
          </cell>
          <cell r="P181" t="str">
            <v>Vertical</v>
          </cell>
          <cell r="Q181">
            <v>1</v>
          </cell>
          <cell r="R181" t="str">
            <v>OFICINAS</v>
          </cell>
          <cell r="S181">
            <v>100</v>
          </cell>
          <cell r="T181">
            <v>4210.46</v>
          </cell>
        </row>
        <row r="182">
          <cell r="E182">
            <v>266</v>
          </cell>
          <cell r="H182" t="str">
            <v>EDIFICIO LOS BALCONES (CONDOMINIO PLAZA ROBLE)</v>
          </cell>
          <cell r="I182" t="str">
            <v>SAN JOSÉ</v>
          </cell>
          <cell r="K182" t="str">
            <v>ESCAZU</v>
          </cell>
          <cell r="N182" t="str">
            <v>SAN ANTONIO</v>
          </cell>
          <cell r="O182">
            <v>39598</v>
          </cell>
          <cell r="P182" t="str">
            <v>Vertical</v>
          </cell>
          <cell r="Q182">
            <v>1</v>
          </cell>
          <cell r="R182" t="str">
            <v>OFICINAS</v>
          </cell>
          <cell r="S182">
            <v>100</v>
          </cell>
          <cell r="T182">
            <v>433.3</v>
          </cell>
        </row>
        <row r="183">
          <cell r="E183">
            <v>281</v>
          </cell>
          <cell r="H183" t="str">
            <v>EDIFICIO MUNICIPALIDAD DE ESCAZÚ</v>
          </cell>
          <cell r="I183" t="str">
            <v>SAN JOSÉ</v>
          </cell>
          <cell r="K183" t="str">
            <v>ESCAZU</v>
          </cell>
          <cell r="N183" t="str">
            <v>CENTRAL ESCAZU</v>
          </cell>
          <cell r="O183">
            <v>39686</v>
          </cell>
          <cell r="P183" t="str">
            <v>Horizontal</v>
          </cell>
          <cell r="Q183">
            <v>1</v>
          </cell>
          <cell r="R183" t="str">
            <v>OFICINAS</v>
          </cell>
          <cell r="S183">
            <v>100</v>
          </cell>
          <cell r="T183">
            <v>836</v>
          </cell>
        </row>
        <row r="184">
          <cell r="E184">
            <v>357</v>
          </cell>
          <cell r="H184" t="str">
            <v>LAQUINSA</v>
          </cell>
          <cell r="I184" t="str">
            <v>SAN JOSÉ</v>
          </cell>
          <cell r="K184" t="str">
            <v>TIBAS</v>
          </cell>
          <cell r="N184" t="str">
            <v>ANSELMO LLORENTE</v>
          </cell>
          <cell r="O184">
            <v>40519</v>
          </cell>
          <cell r="P184" t="str">
            <v>Horizontal</v>
          </cell>
          <cell r="Q184">
            <v>1</v>
          </cell>
          <cell r="R184" t="str">
            <v>OFICINAS</v>
          </cell>
          <cell r="S184">
            <v>100</v>
          </cell>
          <cell r="T184">
            <v>12486.3</v>
          </cell>
        </row>
        <row r="185">
          <cell r="E185">
            <v>371</v>
          </cell>
          <cell r="H185" t="str">
            <v>EDIFICIO 1F-ZONA FRANCA METROPOLITANA</v>
          </cell>
          <cell r="I185" t="str">
            <v>HEREDIA</v>
          </cell>
          <cell r="K185" t="str">
            <v>HEREDIA</v>
          </cell>
          <cell r="N185" t="str">
            <v>CENTRAL HEREDIA</v>
          </cell>
          <cell r="O185">
            <v>40807</v>
          </cell>
          <cell r="P185" t="str">
            <v>Horizontal</v>
          </cell>
          <cell r="Q185">
            <v>1</v>
          </cell>
          <cell r="R185" t="str">
            <v>COMERCIAL</v>
          </cell>
          <cell r="S185">
            <v>100</v>
          </cell>
          <cell r="T185">
            <v>14267.05</v>
          </cell>
        </row>
        <row r="186">
          <cell r="E186">
            <v>351</v>
          </cell>
          <cell r="H186" t="str">
            <v>FINCA LA CONCHITA</v>
          </cell>
          <cell r="I186" t="str">
            <v>GUANACASTE</v>
          </cell>
          <cell r="K186" t="str">
            <v>SANTA CRUZ</v>
          </cell>
          <cell r="N186" t="str">
            <v/>
          </cell>
          <cell r="O186">
            <v>40374</v>
          </cell>
          <cell r="P186" t="str">
            <v>Horizontal</v>
          </cell>
          <cell r="Q186">
            <v>1</v>
          </cell>
          <cell r="R186" t="str">
            <v>AGRICULTURA</v>
          </cell>
          <cell r="S186">
            <v>100</v>
          </cell>
          <cell r="T186">
            <v>3262000</v>
          </cell>
        </row>
        <row r="187">
          <cell r="E187">
            <v>352</v>
          </cell>
          <cell r="H187" t="str">
            <v>FINCA 18</v>
          </cell>
          <cell r="I187" t="str">
            <v>PUNTARENAS</v>
          </cell>
          <cell r="K187" t="str">
            <v>OSA</v>
          </cell>
          <cell r="N187" t="str">
            <v/>
          </cell>
          <cell r="O187">
            <v>40374</v>
          </cell>
          <cell r="P187" t="str">
            <v>Horizontal</v>
          </cell>
          <cell r="Q187">
            <v>1</v>
          </cell>
          <cell r="R187" t="str">
            <v>AGRICULTURA</v>
          </cell>
          <cell r="S187">
            <v>100</v>
          </cell>
          <cell r="T187">
            <v>17051800</v>
          </cell>
        </row>
        <row r="188">
          <cell r="E188">
            <v>353</v>
          </cell>
          <cell r="H188" t="str">
            <v>FINCA LAS DELICIAS</v>
          </cell>
          <cell r="I188" t="str">
            <v>PUNTARENAS</v>
          </cell>
          <cell r="K188" t="str">
            <v>OSA</v>
          </cell>
          <cell r="N188" t="str">
            <v/>
          </cell>
          <cell r="O188">
            <v>40374</v>
          </cell>
          <cell r="P188" t="str">
            <v>Horizontal</v>
          </cell>
          <cell r="Q188">
            <v>1</v>
          </cell>
          <cell r="R188" t="str">
            <v>AGRICULTURA</v>
          </cell>
          <cell r="S188">
            <v>100</v>
          </cell>
          <cell r="T188">
            <v>5122000</v>
          </cell>
        </row>
        <row r="189">
          <cell r="E189">
            <v>354</v>
          </cell>
          <cell r="H189" t="str">
            <v>FINCA WEBB</v>
          </cell>
          <cell r="I189" t="str">
            <v>PUNTARENAS</v>
          </cell>
          <cell r="K189" t="str">
            <v>OSA</v>
          </cell>
          <cell r="N189" t="str">
            <v/>
          </cell>
          <cell r="O189">
            <v>40374</v>
          </cell>
          <cell r="P189" t="str">
            <v>Horizontal</v>
          </cell>
          <cell r="Q189">
            <v>1</v>
          </cell>
          <cell r="R189" t="str">
            <v>AGRICULTURA</v>
          </cell>
          <cell r="S189">
            <v>100</v>
          </cell>
          <cell r="T189">
            <v>2911000</v>
          </cell>
        </row>
        <row r="190">
          <cell r="E190">
            <v>360</v>
          </cell>
          <cell r="H190" t="str">
            <v>ESCOSA</v>
          </cell>
          <cell r="I190" t="str">
            <v>CARTAGO</v>
          </cell>
          <cell r="K190" t="str">
            <v>CARTAGO</v>
          </cell>
          <cell r="N190" t="str">
            <v>GUADALUPE</v>
          </cell>
          <cell r="O190">
            <v>40529</v>
          </cell>
          <cell r="P190" t="str">
            <v>Horizontal</v>
          </cell>
          <cell r="Q190">
            <v>1</v>
          </cell>
          <cell r="R190" t="str">
            <v>COMERCIAL</v>
          </cell>
          <cell r="S190">
            <v>100</v>
          </cell>
          <cell r="T190">
            <v>56637.75</v>
          </cell>
        </row>
        <row r="191">
          <cell r="E191">
            <v>198</v>
          </cell>
          <cell r="H191" t="str">
            <v>CASA PROVEEDORA PHILLIPS</v>
          </cell>
          <cell r="I191" t="str">
            <v>ALAJUELA</v>
          </cell>
          <cell r="K191" t="str">
            <v>CENTRAL</v>
          </cell>
          <cell r="N191" t="str">
            <v>RIO SEGUNDO</v>
          </cell>
          <cell r="O191">
            <v>39223</v>
          </cell>
          <cell r="P191" t="str">
            <v>Vertical</v>
          </cell>
          <cell r="Q191">
            <v>1</v>
          </cell>
          <cell r="R191" t="str">
            <v>PARQUES INDUSTRIALES</v>
          </cell>
          <cell r="S191">
            <v>100</v>
          </cell>
          <cell r="T191">
            <v>6030</v>
          </cell>
        </row>
        <row r="192">
          <cell r="E192">
            <v>114</v>
          </cell>
          <cell r="H192" t="str">
            <v>MULTIPLAZA (VARIOS LOCALES)</v>
          </cell>
          <cell r="I192" t="str">
            <v>SAN JOSÉ</v>
          </cell>
          <cell r="K192" t="str">
            <v>ESCAZU</v>
          </cell>
          <cell r="N192" t="str">
            <v>SAN RAFAEL</v>
          </cell>
          <cell r="O192">
            <v>36870</v>
          </cell>
          <cell r="P192" t="str">
            <v>Horizontal</v>
          </cell>
          <cell r="Q192">
            <v>1</v>
          </cell>
          <cell r="R192" t="str">
            <v>COMERCIAL</v>
          </cell>
          <cell r="S192">
            <v>100</v>
          </cell>
          <cell r="T192">
            <v>1588.52</v>
          </cell>
        </row>
        <row r="193">
          <cell r="E193">
            <v>115</v>
          </cell>
          <cell r="H193" t="str">
            <v>MULTIPLAZA DEL OESTE (LOCAL 28)</v>
          </cell>
          <cell r="I193" t="str">
            <v>SAN JOSÉ</v>
          </cell>
          <cell r="K193" t="str">
            <v>ESCAZU</v>
          </cell>
          <cell r="N193" t="str">
            <v>SAN RAFAEL</v>
          </cell>
          <cell r="O193">
            <v>37706</v>
          </cell>
          <cell r="P193" t="str">
            <v>Horizontal</v>
          </cell>
          <cell r="Q193">
            <v>1</v>
          </cell>
          <cell r="R193" t="str">
            <v>COMERCIAL</v>
          </cell>
          <cell r="S193">
            <v>100</v>
          </cell>
          <cell r="T193">
            <v>75</v>
          </cell>
        </row>
        <row r="194">
          <cell r="E194">
            <v>116</v>
          </cell>
          <cell r="H194" t="str">
            <v>FORUM TORRE G PISO 7 (FILIALES F027-154,155,156,157,158,159)</v>
          </cell>
          <cell r="I194" t="str">
            <v>SAN JOSÉ</v>
          </cell>
          <cell r="K194" t="str">
            <v>SANTA ANA</v>
          </cell>
          <cell r="N194" t="str">
            <v>POZOS</v>
          </cell>
          <cell r="O194">
            <v>37845</v>
          </cell>
          <cell r="P194" t="str">
            <v>Horizontal</v>
          </cell>
          <cell r="Q194">
            <v>1</v>
          </cell>
          <cell r="R194" t="str">
            <v>COMERCIAL</v>
          </cell>
          <cell r="S194">
            <v>100</v>
          </cell>
          <cell r="T194">
            <v>1372</v>
          </cell>
        </row>
        <row r="195">
          <cell r="E195">
            <v>221</v>
          </cell>
          <cell r="H195" t="str">
            <v>LIVONIA SS LLC</v>
          </cell>
          <cell r="I195" t="str">
            <v>ND</v>
          </cell>
          <cell r="K195" t="str">
            <v>ND</v>
          </cell>
          <cell r="N195" t="str">
            <v>ND</v>
          </cell>
          <cell r="O195">
            <v>39297</v>
          </cell>
          <cell r="P195" t="str">
            <v>Vertical</v>
          </cell>
          <cell r="Q195">
            <v>1</v>
          </cell>
          <cell r="R195" t="str">
            <v>OFICINAS</v>
          </cell>
          <cell r="S195">
            <v>100</v>
          </cell>
          <cell r="T195">
            <v>797</v>
          </cell>
        </row>
        <row r="196">
          <cell r="E196">
            <v>240</v>
          </cell>
          <cell r="H196" t="str">
            <v>PEARL DHS, LLC</v>
          </cell>
          <cell r="I196" t="str">
            <v>ND</v>
          </cell>
          <cell r="K196" t="str">
            <v>ND</v>
          </cell>
          <cell r="N196" t="str">
            <v>ND</v>
          </cell>
          <cell r="O196">
            <v>39435</v>
          </cell>
          <cell r="P196" t="str">
            <v>Vertical</v>
          </cell>
          <cell r="Q196">
            <v>1</v>
          </cell>
          <cell r="R196" t="str">
            <v>OFICINAS</v>
          </cell>
          <cell r="S196">
            <v>100</v>
          </cell>
          <cell r="T196">
            <v>2323</v>
          </cell>
        </row>
        <row r="197">
          <cell r="E197">
            <v>319</v>
          </cell>
          <cell r="H197" t="str">
            <v>CENTRO COMERCIAL LOS ANGELES</v>
          </cell>
          <cell r="I197" t="str">
            <v>HEREDIA</v>
          </cell>
          <cell r="K197" t="str">
            <v>HEREDIA</v>
          </cell>
          <cell r="N197" t="str">
            <v>CENTRAL HEREDIA</v>
          </cell>
          <cell r="O197">
            <v>40344</v>
          </cell>
          <cell r="P197" t="str">
            <v>Vertical</v>
          </cell>
          <cell r="Q197">
            <v>1</v>
          </cell>
          <cell r="R197" t="str">
            <v>COMERCIAL</v>
          </cell>
          <cell r="S197">
            <v>100</v>
          </cell>
          <cell r="T197">
            <v>1427</v>
          </cell>
        </row>
        <row r="198">
          <cell r="E198">
            <v>320</v>
          </cell>
          <cell r="H198" t="str">
            <v>HOTEL EL DESCANSO</v>
          </cell>
          <cell r="I198" t="str">
            <v>SAN JOSÉ</v>
          </cell>
          <cell r="K198" t="str">
            <v>CENTRAL</v>
          </cell>
          <cell r="N198" t="str">
            <v>CARMEN</v>
          </cell>
          <cell r="O198">
            <v>40344</v>
          </cell>
          <cell r="P198" t="str">
            <v>Vertical</v>
          </cell>
          <cell r="Q198">
            <v>1</v>
          </cell>
          <cell r="R198" t="str">
            <v>COMERCIAL</v>
          </cell>
          <cell r="S198">
            <v>100</v>
          </cell>
          <cell r="T198">
            <v>1344.8</v>
          </cell>
        </row>
        <row r="199">
          <cell r="E199">
            <v>321</v>
          </cell>
          <cell r="H199" t="str">
            <v>EDIFICIO EL GLOBO</v>
          </cell>
          <cell r="I199" t="str">
            <v>SAN JOSÉ</v>
          </cell>
          <cell r="K199" t="str">
            <v>CENTRAL</v>
          </cell>
          <cell r="N199" t="str">
            <v/>
          </cell>
          <cell r="O199">
            <v>40350</v>
          </cell>
          <cell r="P199" t="str">
            <v>Vertical</v>
          </cell>
          <cell r="Q199">
            <v>1</v>
          </cell>
          <cell r="R199" t="str">
            <v>COMERCIAL</v>
          </cell>
          <cell r="S199">
            <v>100</v>
          </cell>
          <cell r="T199">
            <v>2005</v>
          </cell>
        </row>
        <row r="200">
          <cell r="E200">
            <v>322</v>
          </cell>
          <cell r="H200" t="str">
            <v>EDIFICIO GOLD</v>
          </cell>
          <cell r="I200" t="str">
            <v>SAN JOSÉ</v>
          </cell>
          <cell r="K200" t="str">
            <v>CENTRAL</v>
          </cell>
          <cell r="N200" t="str">
            <v/>
          </cell>
          <cell r="O200">
            <v>40350</v>
          </cell>
          <cell r="P200" t="str">
            <v>Vertical</v>
          </cell>
          <cell r="Q200">
            <v>1</v>
          </cell>
          <cell r="R200" t="str">
            <v>COMERCIAL</v>
          </cell>
          <cell r="S200">
            <v>100</v>
          </cell>
          <cell r="T200">
            <v>1472</v>
          </cell>
        </row>
        <row r="201">
          <cell r="E201">
            <v>323</v>
          </cell>
          <cell r="H201" t="str">
            <v>LA CHINA</v>
          </cell>
          <cell r="I201" t="str">
            <v>SAN JOSÉ</v>
          </cell>
          <cell r="K201" t="str">
            <v>CENTRAL</v>
          </cell>
          <cell r="N201" t="str">
            <v/>
          </cell>
          <cell r="O201">
            <v>40352</v>
          </cell>
          <cell r="P201" t="str">
            <v>Vertical</v>
          </cell>
          <cell r="Q201">
            <v>1</v>
          </cell>
          <cell r="R201" t="str">
            <v>COMERCIAL</v>
          </cell>
          <cell r="S201">
            <v>100</v>
          </cell>
          <cell r="T201">
            <v>415</v>
          </cell>
        </row>
        <row r="202">
          <cell r="E202">
            <v>324</v>
          </cell>
          <cell r="H202" t="str">
            <v>EL BOMBAZO</v>
          </cell>
          <cell r="I202" t="str">
            <v>HEREDIA</v>
          </cell>
          <cell r="K202" t="str">
            <v>HEREDIA</v>
          </cell>
          <cell r="N202" t="str">
            <v/>
          </cell>
          <cell r="O202">
            <v>40352</v>
          </cell>
          <cell r="P202" t="str">
            <v>Vertical</v>
          </cell>
          <cell r="Q202">
            <v>1</v>
          </cell>
          <cell r="R202" t="str">
            <v>COMERCIAL</v>
          </cell>
          <cell r="S202">
            <v>0</v>
          </cell>
          <cell r="T202">
            <v>448</v>
          </cell>
        </row>
        <row r="203">
          <cell r="E203">
            <v>325</v>
          </cell>
          <cell r="H203" t="str">
            <v>EL MORAZÁN</v>
          </cell>
          <cell r="I203" t="str">
            <v>SAN JOSÉ</v>
          </cell>
          <cell r="K203" t="str">
            <v>CENTRAL</v>
          </cell>
          <cell r="N203" t="str">
            <v/>
          </cell>
          <cell r="O203">
            <v>40352</v>
          </cell>
          <cell r="P203" t="str">
            <v>Vertical</v>
          </cell>
          <cell r="Q203">
            <v>1</v>
          </cell>
          <cell r="R203" t="str">
            <v>COMERCIAL</v>
          </cell>
          <cell r="S203">
            <v>100</v>
          </cell>
          <cell r="T203">
            <v>1400</v>
          </cell>
        </row>
        <row r="204">
          <cell r="E204">
            <v>326</v>
          </cell>
          <cell r="H204" t="str">
            <v>EL HONDUREÑO</v>
          </cell>
          <cell r="I204" t="str">
            <v>SAN JOSÉ</v>
          </cell>
          <cell r="K204" t="str">
            <v>CENTRAL</v>
          </cell>
          <cell r="N204" t="str">
            <v/>
          </cell>
          <cell r="O204">
            <v>40358</v>
          </cell>
          <cell r="P204" t="str">
            <v>Vertical</v>
          </cell>
          <cell r="Q204">
            <v>1</v>
          </cell>
          <cell r="R204" t="str">
            <v>COMERCIAL</v>
          </cell>
          <cell r="S204">
            <v>100</v>
          </cell>
          <cell r="T204">
            <v>257</v>
          </cell>
        </row>
        <row r="205">
          <cell r="E205">
            <v>327</v>
          </cell>
          <cell r="H205" t="str">
            <v>LAS MONJAS</v>
          </cell>
          <cell r="I205" t="str">
            <v>SAN JOSÉ</v>
          </cell>
          <cell r="K205" t="str">
            <v>CENTRAL</v>
          </cell>
          <cell r="N205" t="str">
            <v/>
          </cell>
          <cell r="O205">
            <v>40358</v>
          </cell>
          <cell r="P205" t="str">
            <v>Vertical</v>
          </cell>
          <cell r="Q205">
            <v>1</v>
          </cell>
          <cell r="R205" t="str">
            <v>COMERCIAL</v>
          </cell>
          <cell r="S205">
            <v>100</v>
          </cell>
          <cell r="T205">
            <v>834.62</v>
          </cell>
        </row>
        <row r="206">
          <cell r="E206">
            <v>330</v>
          </cell>
          <cell r="H206" t="str">
            <v>LA LUCHA</v>
          </cell>
          <cell r="I206" t="str">
            <v>LIMON</v>
          </cell>
          <cell r="K206" t="str">
            <v>LIMON</v>
          </cell>
          <cell r="N206" t="str">
            <v>CENTRAL LIMON</v>
          </cell>
          <cell r="O206">
            <v>40387</v>
          </cell>
          <cell r="P206" t="str">
            <v>Vertical</v>
          </cell>
          <cell r="Q206">
            <v>1</v>
          </cell>
          <cell r="R206" t="str">
            <v>COMERCIAL</v>
          </cell>
          <cell r="S206">
            <v>100</v>
          </cell>
          <cell r="T206">
            <v>245.06</v>
          </cell>
        </row>
        <row r="207">
          <cell r="E207">
            <v>331</v>
          </cell>
          <cell r="H207" t="str">
            <v>CENTRO COMERCIAL DON SAMUEL</v>
          </cell>
          <cell r="I207" t="str">
            <v>LIMON</v>
          </cell>
          <cell r="K207" t="str">
            <v>LIMON</v>
          </cell>
          <cell r="N207" t="str">
            <v/>
          </cell>
          <cell r="O207">
            <v>40387</v>
          </cell>
          <cell r="P207" t="str">
            <v>Vertical</v>
          </cell>
          <cell r="Q207">
            <v>1</v>
          </cell>
          <cell r="R207" t="str">
            <v>COMERCIAL</v>
          </cell>
          <cell r="S207">
            <v>100</v>
          </cell>
          <cell r="T207">
            <v>2175.5</v>
          </cell>
        </row>
        <row r="208">
          <cell r="E208">
            <v>355</v>
          </cell>
          <cell r="H208" t="str">
            <v>BODEGA BARRIO CUBA I</v>
          </cell>
          <cell r="I208" t="str">
            <v>SAN JOSÉ</v>
          </cell>
          <cell r="K208" t="str">
            <v>CENTRAL</v>
          </cell>
          <cell r="N208" t="str">
            <v>HOSPITAL</v>
          </cell>
          <cell r="O208">
            <v>40501</v>
          </cell>
          <cell r="P208" t="str">
            <v>Vertical</v>
          </cell>
          <cell r="Q208">
            <v>1</v>
          </cell>
          <cell r="R208" t="str">
            <v>BODEGAS</v>
          </cell>
          <cell r="T208">
            <v>11178.58</v>
          </cell>
        </row>
        <row r="209">
          <cell r="E209">
            <v>356</v>
          </cell>
          <cell r="H209" t="str">
            <v>BODEGA LA VALENCIA</v>
          </cell>
          <cell r="I209" t="str">
            <v>HEREDIA</v>
          </cell>
          <cell r="K209" t="str">
            <v>HEREDIA</v>
          </cell>
          <cell r="N209" t="str">
            <v>SAN FRANCISCO</v>
          </cell>
          <cell r="O209">
            <v>40501</v>
          </cell>
          <cell r="P209" t="str">
            <v>Vertical</v>
          </cell>
          <cell r="Q209">
            <v>1</v>
          </cell>
          <cell r="R209" t="str">
            <v>COMERCIAL</v>
          </cell>
          <cell r="T209">
            <v>5696.8</v>
          </cell>
        </row>
        <row r="210">
          <cell r="E210">
            <v>194</v>
          </cell>
          <cell r="H210" t="str">
            <v>EDIFICIOS HERRERO VILLALTA &amp; D´VINCI</v>
          </cell>
          <cell r="I210" t="str">
            <v>SAN JOSÉ</v>
          </cell>
          <cell r="K210" t="str">
            <v>MONTES DE OCA</v>
          </cell>
          <cell r="N210" t="str">
            <v>SAN PEDRO</v>
          </cell>
          <cell r="O210">
            <v>39219</v>
          </cell>
          <cell r="P210" t="str">
            <v>Vertical</v>
          </cell>
          <cell r="Q210">
            <v>1</v>
          </cell>
          <cell r="R210" t="str">
            <v>OFICINAS</v>
          </cell>
          <cell r="S210">
            <v>100</v>
          </cell>
          <cell r="T210">
            <v>1783.43</v>
          </cell>
        </row>
        <row r="211">
          <cell r="E211">
            <v>229</v>
          </cell>
          <cell r="H211" t="str">
            <v>CONDOMINIO TORRE MERCEDES (F.F. 17-F-9)</v>
          </cell>
          <cell r="I211" t="str">
            <v>SAN JOSÉ</v>
          </cell>
          <cell r="K211" t="str">
            <v>CENTRAL</v>
          </cell>
          <cell r="N211" t="str">
            <v>MERCED</v>
          </cell>
          <cell r="O211">
            <v>39351</v>
          </cell>
          <cell r="P211" t="str">
            <v>Vertical</v>
          </cell>
          <cell r="Q211">
            <v>1</v>
          </cell>
          <cell r="R211" t="str">
            <v>OFICINAS</v>
          </cell>
          <cell r="S211">
            <v>0</v>
          </cell>
          <cell r="T211">
            <v>246.02</v>
          </cell>
        </row>
        <row r="212">
          <cell r="E212">
            <v>230</v>
          </cell>
          <cell r="H212" t="str">
            <v>OFICENTRO EJECUTIVO LA SABANA (LOCAL 13)</v>
          </cell>
          <cell r="I212" t="str">
            <v>SAN JOSÉ</v>
          </cell>
          <cell r="K212" t="str">
            <v>CENTRAL</v>
          </cell>
          <cell r="N212" t="str">
            <v>MATA REDONDA</v>
          </cell>
          <cell r="O212">
            <v>39351</v>
          </cell>
          <cell r="P212" t="str">
            <v>Vertical</v>
          </cell>
          <cell r="Q212">
            <v>1</v>
          </cell>
          <cell r="R212" t="str">
            <v>OFICINAS</v>
          </cell>
          <cell r="S212">
            <v>0</v>
          </cell>
          <cell r="T212">
            <v>276.74</v>
          </cell>
        </row>
        <row r="213">
          <cell r="E213">
            <v>231</v>
          </cell>
          <cell r="H213" t="str">
            <v>OFICENTRO SANTAMARÍA</v>
          </cell>
          <cell r="I213" t="str">
            <v>ALAJUELA</v>
          </cell>
          <cell r="K213" t="str">
            <v>CENTRAL</v>
          </cell>
          <cell r="N213" t="str">
            <v>RIO SEGUNDO</v>
          </cell>
          <cell r="O213">
            <v>39351</v>
          </cell>
          <cell r="P213" t="str">
            <v>Horizontal</v>
          </cell>
          <cell r="Q213">
            <v>1</v>
          </cell>
          <cell r="R213" t="str">
            <v>OFICINAS</v>
          </cell>
          <cell r="S213">
            <v>68.319999999999993</v>
          </cell>
          <cell r="T213">
            <v>5904</v>
          </cell>
        </row>
        <row r="214">
          <cell r="E214">
            <v>237</v>
          </cell>
          <cell r="H214" t="str">
            <v>CENTRO COMERCIAL PLAZA MUNDO</v>
          </cell>
          <cell r="I214" t="str">
            <v>SAN JOSÉ</v>
          </cell>
          <cell r="K214" t="str">
            <v>ESCAZU</v>
          </cell>
          <cell r="N214" t="str">
            <v>SAN RAFAEL</v>
          </cell>
          <cell r="O214">
            <v>39398</v>
          </cell>
          <cell r="P214" t="str">
            <v>Horizontal</v>
          </cell>
          <cell r="Q214">
            <v>1</v>
          </cell>
          <cell r="R214" t="str">
            <v>COMERCIAL</v>
          </cell>
          <cell r="S214">
            <v>94.4</v>
          </cell>
          <cell r="T214">
            <v>2275.5</v>
          </cell>
        </row>
        <row r="215">
          <cell r="E215">
            <v>238</v>
          </cell>
          <cell r="H215" t="str">
            <v>BODEGAS SAN ANTONIO DE BELEN</v>
          </cell>
          <cell r="I215" t="str">
            <v>HEREDIA</v>
          </cell>
          <cell r="K215" t="str">
            <v>BELEN</v>
          </cell>
          <cell r="N215" t="str">
            <v>SAN ANTONIO</v>
          </cell>
          <cell r="O215">
            <v>39429</v>
          </cell>
          <cell r="P215" t="str">
            <v>Horizontal</v>
          </cell>
          <cell r="Q215">
            <v>1</v>
          </cell>
          <cell r="R215" t="str">
            <v>BODEGAS</v>
          </cell>
          <cell r="S215">
            <v>12.93</v>
          </cell>
          <cell r="T215">
            <v>10646.67</v>
          </cell>
        </row>
        <row r="216">
          <cell r="E216">
            <v>243</v>
          </cell>
          <cell r="H216" t="str">
            <v>EDIFICIO SAN SEBASTIÁN</v>
          </cell>
          <cell r="I216" t="str">
            <v>SAN JOSÉ</v>
          </cell>
          <cell r="K216" t="str">
            <v>CENTRAL</v>
          </cell>
          <cell r="N216" t="str">
            <v>SAN SEBASTIAN</v>
          </cell>
          <cell r="O216">
            <v>39435</v>
          </cell>
          <cell r="P216" t="str">
            <v>Horizontal</v>
          </cell>
          <cell r="Q216">
            <v>1</v>
          </cell>
          <cell r="R216" t="str">
            <v>COMERCIAL</v>
          </cell>
          <cell r="S216">
            <v>100</v>
          </cell>
          <cell r="T216">
            <v>1784.14</v>
          </cell>
        </row>
        <row r="217">
          <cell r="E217">
            <v>260</v>
          </cell>
          <cell r="H217" t="str">
            <v>CENTRO COMERCIAL IL GALEONE</v>
          </cell>
          <cell r="I217" t="str">
            <v>PUNTARENAS</v>
          </cell>
          <cell r="K217" t="str">
            <v>GARABITO</v>
          </cell>
          <cell r="N217" t="str">
            <v>JACO</v>
          </cell>
          <cell r="O217">
            <v>39535</v>
          </cell>
          <cell r="P217" t="str">
            <v>Horizontal</v>
          </cell>
          <cell r="Q217">
            <v>1</v>
          </cell>
          <cell r="R217" t="str">
            <v>COMERCIAL</v>
          </cell>
          <cell r="S217">
            <v>78.88</v>
          </cell>
          <cell r="T217">
            <v>1343.89</v>
          </cell>
        </row>
        <row r="218">
          <cell r="E218">
            <v>274</v>
          </cell>
          <cell r="H218" t="str">
            <v>CENTRO DE NEGOCIOS PASEO DE LAS FLORES</v>
          </cell>
          <cell r="I218" t="str">
            <v>HEREDIA</v>
          </cell>
          <cell r="K218" t="str">
            <v>HEREDIA</v>
          </cell>
          <cell r="N218" t="str">
            <v>SAN FRANCISCO</v>
          </cell>
          <cell r="O218">
            <v>39647</v>
          </cell>
          <cell r="P218" t="str">
            <v>Vertical</v>
          </cell>
          <cell r="Q218">
            <v>1</v>
          </cell>
          <cell r="R218" t="str">
            <v>OFICINAS</v>
          </cell>
          <cell r="S218">
            <v>88.21</v>
          </cell>
          <cell r="T218">
            <v>4493.04</v>
          </cell>
        </row>
        <row r="219">
          <cell r="E219">
            <v>293</v>
          </cell>
          <cell r="H219" t="str">
            <v>BODEGAS SAN MARINO (12 FF)</v>
          </cell>
          <cell r="I219" t="str">
            <v>SAN JOSÉ</v>
          </cell>
          <cell r="K219" t="str">
            <v>CENTRAL</v>
          </cell>
          <cell r="N219" t="str">
            <v>LA URUCA</v>
          </cell>
          <cell r="O219">
            <v>39752</v>
          </cell>
          <cell r="P219" t="str">
            <v>Horizontal</v>
          </cell>
          <cell r="Q219">
            <v>1</v>
          </cell>
          <cell r="R219" t="str">
            <v>BODEGAS</v>
          </cell>
          <cell r="S219">
            <v>100</v>
          </cell>
          <cell r="T219">
            <v>5514.77</v>
          </cell>
        </row>
        <row r="220">
          <cell r="E220">
            <v>362</v>
          </cell>
          <cell r="H220" t="str">
            <v>BODEGA BES</v>
          </cell>
          <cell r="I220" t="str">
            <v>ALAJUELA</v>
          </cell>
          <cell r="K220" t="str">
            <v>CENTRAL</v>
          </cell>
          <cell r="N220" t="str">
            <v>SAN JOSE</v>
          </cell>
          <cell r="O220">
            <v>40534</v>
          </cell>
          <cell r="P220" t="str">
            <v>Horizontal</v>
          </cell>
          <cell r="Q220">
            <v>1</v>
          </cell>
          <cell r="R220" t="str">
            <v>BODEGAS</v>
          </cell>
          <cell r="S220">
            <v>100</v>
          </cell>
          <cell r="T220">
            <v>4541</v>
          </cell>
        </row>
        <row r="221">
          <cell r="E221">
            <v>294</v>
          </cell>
          <cell r="H221" t="str">
            <v>EDIFICIO CARTAGO ORIENTAL</v>
          </cell>
          <cell r="I221" t="str">
            <v>CARTAGO</v>
          </cell>
          <cell r="K221" t="str">
            <v>CARTAGO</v>
          </cell>
          <cell r="N221" t="str">
            <v>ORIENTAL</v>
          </cell>
          <cell r="O221">
            <v>39864</v>
          </cell>
          <cell r="P221" t="str">
            <v>Vertical</v>
          </cell>
          <cell r="Q221">
            <v>3</v>
          </cell>
          <cell r="R221" t="str">
            <v>OFICINAS</v>
          </cell>
          <cell r="T221">
            <v>480</v>
          </cell>
        </row>
        <row r="222">
          <cell r="E222">
            <v>296</v>
          </cell>
          <cell r="H222" t="str">
            <v>EDIFICIO COSIOL</v>
          </cell>
          <cell r="I222" t="str">
            <v>SAN JOSÉ</v>
          </cell>
          <cell r="K222" t="str">
            <v>CENTRAL</v>
          </cell>
          <cell r="N222" t="str">
            <v>CARMEN</v>
          </cell>
          <cell r="O222">
            <v>39864</v>
          </cell>
          <cell r="P222" t="str">
            <v>Vertical</v>
          </cell>
          <cell r="Q222">
            <v>3</v>
          </cell>
          <cell r="R222" t="str">
            <v>COMERCIAL</v>
          </cell>
          <cell r="T222">
            <v>1735.6</v>
          </cell>
        </row>
        <row r="223">
          <cell r="E223">
            <v>299</v>
          </cell>
          <cell r="H223" t="str">
            <v>CENTRO COMERCIAL PLAZA MAYOR (F-023754)</v>
          </cell>
          <cell r="I223" t="str">
            <v>SAN JOSÉ</v>
          </cell>
          <cell r="K223" t="str">
            <v>CENTRAL</v>
          </cell>
          <cell r="N223" t="str">
            <v>PAVAS</v>
          </cell>
          <cell r="O223">
            <v>39869</v>
          </cell>
          <cell r="P223" t="str">
            <v>Vertical</v>
          </cell>
          <cell r="Q223">
            <v>3</v>
          </cell>
          <cell r="R223" t="str">
            <v>COMERCIAL</v>
          </cell>
          <cell r="T223">
            <v>45.86</v>
          </cell>
        </row>
        <row r="224">
          <cell r="E224">
            <v>301</v>
          </cell>
          <cell r="H224" t="str">
            <v>CENTRO COMERCIAL TERRAMALL (7 F.F.)</v>
          </cell>
          <cell r="I224" t="str">
            <v>CARTAGO</v>
          </cell>
          <cell r="K224" t="str">
            <v>LA UNION</v>
          </cell>
          <cell r="N224" t="str">
            <v>SAN DIEGO</v>
          </cell>
          <cell r="O224">
            <v>39869</v>
          </cell>
          <cell r="P224" t="str">
            <v>Vertical</v>
          </cell>
          <cell r="Q224">
            <v>3</v>
          </cell>
          <cell r="R224" t="str">
            <v>COMERCIAL</v>
          </cell>
          <cell r="T224">
            <v>373.75</v>
          </cell>
        </row>
        <row r="225">
          <cell r="E225">
            <v>302</v>
          </cell>
          <cell r="H225" t="str">
            <v>CONDOMINIO PLAZA REAL CARIARI (F-018756)</v>
          </cell>
          <cell r="I225" t="str">
            <v>HEREDIA</v>
          </cell>
          <cell r="K225" t="str">
            <v>HEREDIA</v>
          </cell>
          <cell r="N225" t="str">
            <v>ULLOA</v>
          </cell>
          <cell r="O225">
            <v>39869</v>
          </cell>
          <cell r="P225" t="str">
            <v>Vertical</v>
          </cell>
          <cell r="Q225">
            <v>3</v>
          </cell>
          <cell r="R225" t="str">
            <v>COMERCIAL</v>
          </cell>
          <cell r="T225">
            <v>38.840000000000003</v>
          </cell>
        </row>
        <row r="226">
          <cell r="E226">
            <v>303</v>
          </cell>
          <cell r="H226" t="str">
            <v>CENTRO COMERCIAL EL FOGONCITO (2 F.F. )</v>
          </cell>
          <cell r="I226" t="str">
            <v>SAN JOSÉ</v>
          </cell>
          <cell r="K226" t="str">
            <v>CENTRAL</v>
          </cell>
          <cell r="N226" t="str">
            <v>PAVAS</v>
          </cell>
          <cell r="O226">
            <v>39869</v>
          </cell>
          <cell r="P226" t="str">
            <v>Vertical</v>
          </cell>
          <cell r="Q226">
            <v>3</v>
          </cell>
          <cell r="R226" t="str">
            <v>COMERCIAL</v>
          </cell>
          <cell r="T226">
            <v>1092.3800000000001</v>
          </cell>
        </row>
        <row r="227">
          <cell r="E227">
            <v>304</v>
          </cell>
          <cell r="H227" t="str">
            <v>MALL INTERNACIONAL ALAJUELA (F-020493)</v>
          </cell>
          <cell r="I227" t="str">
            <v>ALAJUELA</v>
          </cell>
          <cell r="K227" t="str">
            <v>CENTRAL</v>
          </cell>
          <cell r="N227" t="str">
            <v>CENTRAL</v>
          </cell>
          <cell r="O227">
            <v>39869</v>
          </cell>
          <cell r="P227" t="str">
            <v>Vertical</v>
          </cell>
          <cell r="Q227">
            <v>3</v>
          </cell>
          <cell r="R227" t="str">
            <v>COMERCIAL</v>
          </cell>
          <cell r="T227">
            <v>31.39</v>
          </cell>
        </row>
        <row r="228">
          <cell r="E228">
            <v>305</v>
          </cell>
          <cell r="H228" t="str">
            <v>MALL PASEO DE LAS FLORES (6 F.F.)</v>
          </cell>
          <cell r="I228" t="str">
            <v>HEREDIA</v>
          </cell>
          <cell r="K228" t="str">
            <v>HEREDIA</v>
          </cell>
          <cell r="N228" t="str">
            <v>SAN FRANCISCO</v>
          </cell>
          <cell r="O228">
            <v>39869</v>
          </cell>
          <cell r="P228" t="str">
            <v>Vertical</v>
          </cell>
          <cell r="Q228">
            <v>3</v>
          </cell>
          <cell r="R228" t="str">
            <v>COMERCIAL</v>
          </cell>
          <cell r="T228">
            <v>318.43</v>
          </cell>
        </row>
        <row r="229">
          <cell r="E229">
            <v>306</v>
          </cell>
          <cell r="H229" t="str">
            <v>CENTRO COMERCIAL TERRAMALL (2 F.F.)</v>
          </cell>
          <cell r="I229" t="str">
            <v>CARTAGO</v>
          </cell>
          <cell r="K229" t="str">
            <v>LA UNION</v>
          </cell>
          <cell r="N229" t="str">
            <v>SAN DIEGO</v>
          </cell>
          <cell r="O229">
            <v>39870</v>
          </cell>
          <cell r="P229" t="str">
            <v>Vertical</v>
          </cell>
          <cell r="Q229">
            <v>3</v>
          </cell>
          <cell r="R229" t="str">
            <v>COMERCIAL</v>
          </cell>
          <cell r="T229">
            <v>130.80000000000001</v>
          </cell>
        </row>
        <row r="230">
          <cell r="E230">
            <v>307</v>
          </cell>
          <cell r="H230" t="str">
            <v>EDIFICIO BNCR</v>
          </cell>
          <cell r="I230" t="str">
            <v>SAN JOSÉ</v>
          </cell>
          <cell r="K230" t="str">
            <v>ESCAZU</v>
          </cell>
          <cell r="N230" t="str">
            <v>SAN RAFAEL</v>
          </cell>
          <cell r="O230">
            <v>39870</v>
          </cell>
          <cell r="P230" t="str">
            <v>Vertical</v>
          </cell>
          <cell r="Q230">
            <v>3</v>
          </cell>
          <cell r="R230" t="str">
            <v>COMERCIAL</v>
          </cell>
          <cell r="T230">
            <v>846.02</v>
          </cell>
        </row>
        <row r="231">
          <cell r="E231">
            <v>308</v>
          </cell>
          <cell r="H231" t="str">
            <v>MALL PASEO DE LAS FLORES (16 F.F.)</v>
          </cell>
          <cell r="I231" t="str">
            <v>HEREDIA</v>
          </cell>
          <cell r="K231" t="str">
            <v>HEREDIA</v>
          </cell>
          <cell r="N231" t="str">
            <v>SAN FRANCISCO</v>
          </cell>
          <cell r="O231">
            <v>39888</v>
          </cell>
          <cell r="P231" t="str">
            <v>Vertical</v>
          </cell>
          <cell r="Q231">
            <v>3</v>
          </cell>
          <cell r="R231" t="str">
            <v>COMERCIAL</v>
          </cell>
          <cell r="T231">
            <v>1736.42</v>
          </cell>
        </row>
        <row r="232">
          <cell r="E232">
            <v>368</v>
          </cell>
          <cell r="H232" t="str">
            <v>EDIFICIO LA URUCA -YAMAHA</v>
          </cell>
          <cell r="I232" t="str">
            <v>SAN JOSÉ</v>
          </cell>
          <cell r="K232" t="str">
            <v>CENTRAL</v>
          </cell>
          <cell r="N232" t="str">
            <v>LA URUCA</v>
          </cell>
          <cell r="O232">
            <v>40772</v>
          </cell>
          <cell r="P232" t="str">
            <v>Horizontal</v>
          </cell>
          <cell r="Q232">
            <v>1</v>
          </cell>
          <cell r="R232" t="str">
            <v>COMERCIAL</v>
          </cell>
          <cell r="S232">
            <v>100</v>
          </cell>
          <cell r="T232">
            <v>3907.79</v>
          </cell>
        </row>
        <row r="233">
          <cell r="E233">
            <v>97</v>
          </cell>
          <cell r="H233" t="str">
            <v>EDIFICIO CARTAGENA</v>
          </cell>
          <cell r="I233" t="str">
            <v>SAN JOSÉ</v>
          </cell>
          <cell r="K233" t="str">
            <v>CENTRAL</v>
          </cell>
          <cell r="N233" t="str">
            <v/>
          </cell>
          <cell r="O233">
            <v>36983</v>
          </cell>
          <cell r="P233" t="str">
            <v>Vertical</v>
          </cell>
          <cell r="Q233">
            <v>1</v>
          </cell>
          <cell r="R233" t="str">
            <v>OFICINAS</v>
          </cell>
          <cell r="S233">
            <v>100</v>
          </cell>
          <cell r="T233">
            <v>2874</v>
          </cell>
        </row>
        <row r="234">
          <cell r="E234">
            <v>98</v>
          </cell>
          <cell r="H234" t="str">
            <v>EDIFICIO EQUUS</v>
          </cell>
          <cell r="I234" t="str">
            <v>SAN JOSÉ</v>
          </cell>
          <cell r="K234" t="str">
            <v>MONTES DE OCA</v>
          </cell>
          <cell r="N234" t="str">
            <v>SAN PEDRO</v>
          </cell>
          <cell r="O234">
            <v>37043</v>
          </cell>
          <cell r="P234" t="str">
            <v>Vertical</v>
          </cell>
          <cell r="Q234">
            <v>1</v>
          </cell>
          <cell r="R234" t="str">
            <v>OFICINAS</v>
          </cell>
          <cell r="S234">
            <v>85.88</v>
          </cell>
          <cell r="T234">
            <v>5808</v>
          </cell>
        </row>
        <row r="235">
          <cell r="E235">
            <v>100</v>
          </cell>
          <cell r="H235" t="str">
            <v>TORRE MERCEDES SIGLO XXI (PISOS 1,3,4,6,8,9)</v>
          </cell>
          <cell r="I235" t="str">
            <v>SAN JOSÉ</v>
          </cell>
          <cell r="K235" t="str">
            <v>CENTRAL</v>
          </cell>
          <cell r="N235" t="str">
            <v>HOSPITAL</v>
          </cell>
          <cell r="O235">
            <v>37272</v>
          </cell>
          <cell r="P235" t="str">
            <v>Horizontal</v>
          </cell>
          <cell r="Q235">
            <v>1</v>
          </cell>
          <cell r="R235" t="str">
            <v>OFICINAS</v>
          </cell>
          <cell r="S235">
            <v>85.29</v>
          </cell>
          <cell r="T235">
            <v>4348.22</v>
          </cell>
        </row>
        <row r="236">
          <cell r="E236">
            <v>101</v>
          </cell>
          <cell r="H236" t="str">
            <v>IMPORTADORA MONGE</v>
          </cell>
          <cell r="I236" t="str">
            <v>SAN JOSÉ</v>
          </cell>
          <cell r="K236" t="str">
            <v>CENTRAL</v>
          </cell>
          <cell r="N236" t="str">
            <v>HOSPITAL</v>
          </cell>
          <cell r="O236">
            <v>37148</v>
          </cell>
          <cell r="P236" t="str">
            <v>Vertical</v>
          </cell>
          <cell r="Q236">
            <v>1</v>
          </cell>
          <cell r="R236" t="str">
            <v>COMERCIAL</v>
          </cell>
          <cell r="S236">
            <v>100</v>
          </cell>
          <cell r="T236">
            <v>510</v>
          </cell>
        </row>
        <row r="237">
          <cell r="E237">
            <v>102</v>
          </cell>
          <cell r="H237" t="str">
            <v>BODEGAS CORMAR</v>
          </cell>
          <cell r="I237" t="str">
            <v>SAN JOSÉ</v>
          </cell>
          <cell r="K237" t="str">
            <v>CENTRAL</v>
          </cell>
          <cell r="N237" t="str">
            <v>LA URUCA</v>
          </cell>
          <cell r="O237">
            <v>37364</v>
          </cell>
          <cell r="P237" t="str">
            <v>Vertical</v>
          </cell>
          <cell r="Q237">
            <v>1</v>
          </cell>
          <cell r="R237" t="str">
            <v>BODEGAS</v>
          </cell>
          <cell r="S237">
            <v>100</v>
          </cell>
          <cell r="T237">
            <v>2246</v>
          </cell>
        </row>
        <row r="238">
          <cell r="E238">
            <v>143</v>
          </cell>
          <cell r="H238" t="str">
            <v>CONDOMINIO SUNSET HIGHTS</v>
          </cell>
          <cell r="I238" t="str">
            <v>GUANACASTE</v>
          </cell>
          <cell r="K238" t="str">
            <v>SANTA CRUZ</v>
          </cell>
          <cell r="N238" t="str">
            <v>TEMPATE</v>
          </cell>
          <cell r="O238">
            <v>38810</v>
          </cell>
          <cell r="P238" t="str">
            <v>Horizontal</v>
          </cell>
          <cell r="Q238">
            <v>1</v>
          </cell>
          <cell r="R238" t="str">
            <v>COMERCIAL</v>
          </cell>
          <cell r="S238">
            <v>0</v>
          </cell>
          <cell r="T238">
            <v>329.29</v>
          </cell>
        </row>
        <row r="239">
          <cell r="E239">
            <v>144</v>
          </cell>
          <cell r="H239" t="str">
            <v>MALL PLAZA OCCIDENTE 273-276-252-253</v>
          </cell>
          <cell r="I239" t="str">
            <v>ALAJUELA</v>
          </cell>
          <cell r="K239" t="str">
            <v>SAN RAMON</v>
          </cell>
          <cell r="N239" t="str">
            <v>SAN RAFAEL</v>
          </cell>
          <cell r="O239">
            <v>38839</v>
          </cell>
          <cell r="P239" t="str">
            <v>Horizontal</v>
          </cell>
          <cell r="Q239">
            <v>1</v>
          </cell>
          <cell r="R239" t="str">
            <v>COMERCIAL</v>
          </cell>
          <cell r="S239">
            <v>41.76</v>
          </cell>
          <cell r="T239">
            <v>201.16</v>
          </cell>
        </row>
        <row r="240">
          <cell r="E240">
            <v>145</v>
          </cell>
          <cell r="H240" t="str">
            <v>EDIFICIO REAL SABANA</v>
          </cell>
          <cell r="I240" t="str">
            <v>SAN JOSÉ</v>
          </cell>
          <cell r="K240" t="str">
            <v>CENTRAL</v>
          </cell>
          <cell r="N240" t="str">
            <v>PAVAS</v>
          </cell>
          <cell r="O240">
            <v>38797</v>
          </cell>
          <cell r="P240" t="str">
            <v>Horizontal</v>
          </cell>
          <cell r="Q240">
            <v>1</v>
          </cell>
          <cell r="R240" t="str">
            <v>OFICINAS</v>
          </cell>
          <cell r="S240">
            <v>100</v>
          </cell>
          <cell r="T240">
            <v>1509.21</v>
          </cell>
        </row>
        <row r="241">
          <cell r="E241">
            <v>185</v>
          </cell>
          <cell r="H241" t="str">
            <v>EDIFICIO DON BOSCO</v>
          </cell>
          <cell r="I241" t="str">
            <v>SAN JOSÉ</v>
          </cell>
          <cell r="K241" t="str">
            <v>CENTRAL</v>
          </cell>
          <cell r="N241" t="str">
            <v>HOSPITAL</v>
          </cell>
          <cell r="O241">
            <v>39022</v>
          </cell>
          <cell r="P241" t="str">
            <v>Horizontal</v>
          </cell>
          <cell r="Q241">
            <v>1</v>
          </cell>
          <cell r="R241" t="str">
            <v>OFICINAS</v>
          </cell>
          <cell r="S241">
            <v>100</v>
          </cell>
          <cell r="T241">
            <v>1214.96</v>
          </cell>
        </row>
        <row r="242">
          <cell r="E242">
            <v>188</v>
          </cell>
          <cell r="H242" t="str">
            <v>EDIFICIO FERRETERIAS EL MAR</v>
          </cell>
          <cell r="I242" t="str">
            <v>SAN JOSÉ</v>
          </cell>
          <cell r="K242" t="str">
            <v>ESCAZU</v>
          </cell>
          <cell r="N242" t="str">
            <v>SAN RAFAEL</v>
          </cell>
          <cell r="O242">
            <v>38972</v>
          </cell>
          <cell r="P242" t="str">
            <v>Horizontal</v>
          </cell>
          <cell r="Q242">
            <v>1</v>
          </cell>
          <cell r="R242" t="str">
            <v>COMERCIAL</v>
          </cell>
          <cell r="S242">
            <v>0</v>
          </cell>
          <cell r="T242">
            <v>1587.18</v>
          </cell>
        </row>
        <row r="243">
          <cell r="E243">
            <v>192</v>
          </cell>
          <cell r="H243" t="str">
            <v>EDIFICIO TORRE DEL ESTE</v>
          </cell>
          <cell r="I243" t="str">
            <v>SAN JOSÉ</v>
          </cell>
          <cell r="K243" t="str">
            <v>MONTES DE OCA</v>
          </cell>
          <cell r="N243" t="str">
            <v>SAN PEDRO</v>
          </cell>
          <cell r="O243">
            <v>39149</v>
          </cell>
          <cell r="P243" t="str">
            <v>Vertical</v>
          </cell>
          <cell r="Q243">
            <v>1</v>
          </cell>
          <cell r="R243" t="str">
            <v>OFICINAS</v>
          </cell>
          <cell r="S243">
            <v>83.06</v>
          </cell>
          <cell r="T243">
            <v>5662.4</v>
          </cell>
        </row>
        <row r="244">
          <cell r="E244">
            <v>204</v>
          </cell>
          <cell r="H244" t="str">
            <v>EDIFICIO SABANA SUR, PISOS 1, 2 Y 3</v>
          </cell>
          <cell r="I244" t="str">
            <v>SAN JOSÉ</v>
          </cell>
          <cell r="K244" t="str">
            <v>CENTRAL</v>
          </cell>
          <cell r="N244" t="str">
            <v>MATA REDONDA</v>
          </cell>
          <cell r="O244">
            <v>39237</v>
          </cell>
          <cell r="P244" t="str">
            <v>Horizontal</v>
          </cell>
          <cell r="Q244">
            <v>1</v>
          </cell>
          <cell r="R244" t="str">
            <v>OFICINAS</v>
          </cell>
          <cell r="S244">
            <v>100</v>
          </cell>
          <cell r="T244">
            <v>730</v>
          </cell>
        </row>
        <row r="245">
          <cell r="E245">
            <v>205</v>
          </cell>
          <cell r="H245" t="str">
            <v>COMPLEJO DE BODEGAS PAVAS</v>
          </cell>
          <cell r="I245" t="str">
            <v>SAN JOSÉ</v>
          </cell>
          <cell r="K245" t="str">
            <v>CENTRAL</v>
          </cell>
          <cell r="N245" t="str">
            <v>PAVAS</v>
          </cell>
          <cell r="O245">
            <v>39251</v>
          </cell>
          <cell r="P245" t="str">
            <v>Horizontal</v>
          </cell>
          <cell r="Q245">
            <v>1</v>
          </cell>
          <cell r="R245" t="str">
            <v>BODEGAS</v>
          </cell>
          <cell r="S245">
            <v>68.599999999999994</v>
          </cell>
          <cell r="T245">
            <v>6562</v>
          </cell>
        </row>
        <row r="246">
          <cell r="E246">
            <v>269</v>
          </cell>
          <cell r="H246" t="str">
            <v>EDIFICIO CIUDAD DE SAN JOSE</v>
          </cell>
          <cell r="I246" t="str">
            <v>SAN JOSÉ</v>
          </cell>
          <cell r="K246" t="str">
            <v>CENTRAL</v>
          </cell>
          <cell r="N246" t="str">
            <v>HOSPITAL</v>
          </cell>
          <cell r="O246">
            <v>39625</v>
          </cell>
          <cell r="P246" t="str">
            <v>Horizontal</v>
          </cell>
          <cell r="Q246">
            <v>1</v>
          </cell>
          <cell r="R246" t="str">
            <v>OFICINAS</v>
          </cell>
          <cell r="S246">
            <v>100</v>
          </cell>
          <cell r="T246">
            <v>367.98</v>
          </cell>
        </row>
        <row r="247">
          <cell r="E247">
            <v>282</v>
          </cell>
          <cell r="H247" t="str">
            <v>EDIFICIO PRAGA</v>
          </cell>
          <cell r="I247" t="str">
            <v>SAN JOSÉ</v>
          </cell>
          <cell r="K247" t="str">
            <v>SANTA ANA</v>
          </cell>
          <cell r="N247" t="str">
            <v>POZOS</v>
          </cell>
          <cell r="O247">
            <v>39685</v>
          </cell>
          <cell r="P247" t="str">
            <v>Vertical</v>
          </cell>
          <cell r="Q247">
            <v>1</v>
          </cell>
          <cell r="R247" t="str">
            <v>OFICINAS</v>
          </cell>
          <cell r="S247">
            <v>55.75</v>
          </cell>
          <cell r="T247">
            <v>1752</v>
          </cell>
        </row>
        <row r="248">
          <cell r="E248">
            <v>83</v>
          </cell>
          <cell r="H248" t="str">
            <v>BODEGA IMPORTADORA LA ELEGANCIA S.A.</v>
          </cell>
          <cell r="I248" t="str">
            <v>SAN JOSÉ</v>
          </cell>
          <cell r="K248" t="str">
            <v>CENTRAL</v>
          </cell>
          <cell r="N248" t="str">
            <v>PAVAS</v>
          </cell>
          <cell r="O248">
            <v>37494</v>
          </cell>
          <cell r="P248" t="str">
            <v>Vertical</v>
          </cell>
          <cell r="Q248">
            <v>1</v>
          </cell>
          <cell r="R248" t="str">
            <v>BODEGAS</v>
          </cell>
          <cell r="S248">
            <v>0</v>
          </cell>
          <cell r="T248">
            <v>3124</v>
          </cell>
        </row>
        <row r="249">
          <cell r="E249">
            <v>84</v>
          </cell>
          <cell r="H249" t="str">
            <v>MEGASUPER DE DESAMPARADOS</v>
          </cell>
          <cell r="I249" t="str">
            <v>SAN JOSÉ</v>
          </cell>
          <cell r="K249" t="str">
            <v>DESAMPARADOS</v>
          </cell>
          <cell r="N249" t="str">
            <v>CENTRAL DESAMPARADOS</v>
          </cell>
          <cell r="O249">
            <v>37554</v>
          </cell>
          <cell r="P249" t="str">
            <v>Vertical</v>
          </cell>
          <cell r="Q249">
            <v>1</v>
          </cell>
          <cell r="R249" t="str">
            <v>SUPERMERCADOS</v>
          </cell>
          <cell r="S249">
            <v>100</v>
          </cell>
          <cell r="T249">
            <v>12441</v>
          </cell>
        </row>
        <row r="250">
          <cell r="E250">
            <v>85</v>
          </cell>
          <cell r="H250" t="str">
            <v>CONDOMINIO EJECUTIVO LA SABANA  TORRE 7 (FINCAS 018-1973,1969)</v>
          </cell>
          <cell r="I250" t="str">
            <v>SAN JOSÉ</v>
          </cell>
          <cell r="K250" t="str">
            <v>CENTRAL</v>
          </cell>
          <cell r="N250" t="str">
            <v/>
          </cell>
          <cell r="O250">
            <v>37610</v>
          </cell>
          <cell r="P250" t="str">
            <v>Horizontal</v>
          </cell>
          <cell r="Q250">
            <v>1</v>
          </cell>
          <cell r="R250" t="str">
            <v>OFICINAS</v>
          </cell>
          <cell r="S250">
            <v>56.12</v>
          </cell>
          <cell r="T250">
            <v>361</v>
          </cell>
        </row>
        <row r="251">
          <cell r="E251">
            <v>86</v>
          </cell>
          <cell r="H251" t="str">
            <v>BODEGA TIRRRASES</v>
          </cell>
          <cell r="I251" t="str">
            <v>SAN JOSÉ</v>
          </cell>
          <cell r="K251" t="str">
            <v>CURRIDABAT</v>
          </cell>
          <cell r="N251" t="str">
            <v>TIRRASES</v>
          </cell>
          <cell r="O251">
            <v>37742</v>
          </cell>
          <cell r="P251" t="str">
            <v>Horizontal</v>
          </cell>
          <cell r="Q251">
            <v>1</v>
          </cell>
          <cell r="R251" t="str">
            <v>BODEGAS</v>
          </cell>
          <cell r="S251">
            <v>0</v>
          </cell>
          <cell r="T251">
            <v>6215</v>
          </cell>
        </row>
        <row r="252">
          <cell r="E252">
            <v>87</v>
          </cell>
          <cell r="H252" t="str">
            <v>EDIFICIO 2X1</v>
          </cell>
          <cell r="I252" t="str">
            <v>SAN JOSÉ</v>
          </cell>
          <cell r="K252" t="str">
            <v>CENTRAL</v>
          </cell>
          <cell r="N252" t="str">
            <v/>
          </cell>
          <cell r="O252">
            <v>37834</v>
          </cell>
          <cell r="P252" t="str">
            <v>Vertical</v>
          </cell>
          <cell r="Q252">
            <v>1</v>
          </cell>
          <cell r="R252" t="str">
            <v>OFICINAS</v>
          </cell>
          <cell r="S252">
            <v>100</v>
          </cell>
          <cell r="T252">
            <v>9213</v>
          </cell>
        </row>
        <row r="253">
          <cell r="E253">
            <v>88</v>
          </cell>
          <cell r="H253" t="str">
            <v>CONDOMINIO EJECUTIVO LA SABANA TORRE 7, PISO 6 (FINCA F018972)</v>
          </cell>
          <cell r="I253" t="str">
            <v>SAN JOSÉ</v>
          </cell>
          <cell r="K253" t="str">
            <v>CENTRAL</v>
          </cell>
          <cell r="N253" t="str">
            <v/>
          </cell>
          <cell r="O253">
            <v>37735</v>
          </cell>
          <cell r="P253" t="str">
            <v>Horizontal</v>
          </cell>
          <cell r="Q253">
            <v>1</v>
          </cell>
          <cell r="R253" t="str">
            <v>OFICINAS</v>
          </cell>
          <cell r="S253">
            <v>100</v>
          </cell>
          <cell r="T253">
            <v>200</v>
          </cell>
        </row>
        <row r="254">
          <cell r="E254">
            <v>89</v>
          </cell>
          <cell r="H254" t="str">
            <v>MEGASUPER TEJAR DEL GUARCO</v>
          </cell>
          <cell r="I254" t="str">
            <v>CARTAGO</v>
          </cell>
          <cell r="K254" t="str">
            <v>EL GUARCO</v>
          </cell>
          <cell r="N254" t="str">
            <v>TEJAR</v>
          </cell>
          <cell r="O254">
            <v>37834</v>
          </cell>
          <cell r="P254" t="str">
            <v>Vertical</v>
          </cell>
          <cell r="Q254">
            <v>1</v>
          </cell>
          <cell r="R254" t="str">
            <v>SUPERMERCADOS</v>
          </cell>
          <cell r="S254">
            <v>100</v>
          </cell>
          <cell r="T254">
            <v>934</v>
          </cell>
        </row>
        <row r="255">
          <cell r="E255">
            <v>90</v>
          </cell>
          <cell r="H255" t="str">
            <v>EDIFICIO CONSUCOOP S.A.</v>
          </cell>
          <cell r="I255" t="str">
            <v>CARTAGO</v>
          </cell>
          <cell r="K255" t="str">
            <v>CARTAGO</v>
          </cell>
          <cell r="N255" t="str">
            <v>OCCIDENTAL</v>
          </cell>
          <cell r="O255">
            <v>37778</v>
          </cell>
          <cell r="P255" t="str">
            <v>Vertical</v>
          </cell>
          <cell r="Q255">
            <v>1</v>
          </cell>
          <cell r="R255" t="str">
            <v>COMERCIAL</v>
          </cell>
          <cell r="S255">
            <v>100</v>
          </cell>
          <cell r="T255">
            <v>2978</v>
          </cell>
        </row>
        <row r="256">
          <cell r="E256">
            <v>91</v>
          </cell>
          <cell r="H256" t="str">
            <v>EDIFICIO DA VINCI</v>
          </cell>
          <cell r="I256" t="str">
            <v>SAN JOSÉ</v>
          </cell>
          <cell r="K256" t="str">
            <v>CENTRAL</v>
          </cell>
          <cell r="N256" t="str">
            <v/>
          </cell>
          <cell r="O256">
            <v>38047</v>
          </cell>
          <cell r="P256" t="str">
            <v>Vertical</v>
          </cell>
          <cell r="Q256">
            <v>1</v>
          </cell>
          <cell r="R256" t="str">
            <v>OFICINAS</v>
          </cell>
          <cell r="S256">
            <v>100</v>
          </cell>
          <cell r="T256">
            <v>1517</v>
          </cell>
        </row>
        <row r="257">
          <cell r="E257">
            <v>92</v>
          </cell>
          <cell r="H257" t="str">
            <v>BODEGAS LUZ CARIBEÑA</v>
          </cell>
          <cell r="I257" t="str">
            <v>SAN JOSÉ</v>
          </cell>
          <cell r="K257" t="str">
            <v>CENTRAL</v>
          </cell>
          <cell r="N257" t="str">
            <v/>
          </cell>
          <cell r="O257">
            <v>38068</v>
          </cell>
          <cell r="P257" t="str">
            <v>Horizontal</v>
          </cell>
          <cell r="Q257">
            <v>1</v>
          </cell>
          <cell r="R257" t="str">
            <v>COMERCIAL</v>
          </cell>
          <cell r="S257">
            <v>100</v>
          </cell>
          <cell r="T257">
            <v>10045</v>
          </cell>
        </row>
        <row r="258">
          <cell r="E258">
            <v>93</v>
          </cell>
          <cell r="H258" t="str">
            <v>EDIFICIO MURRAY</v>
          </cell>
          <cell r="I258" t="str">
            <v>SAN JOSÉ</v>
          </cell>
          <cell r="K258" t="str">
            <v>CENTRAL</v>
          </cell>
          <cell r="N258" t="str">
            <v>CARMEN</v>
          </cell>
          <cell r="O258">
            <v>38128</v>
          </cell>
          <cell r="P258" t="str">
            <v>Vertical</v>
          </cell>
          <cell r="Q258">
            <v>1</v>
          </cell>
          <cell r="R258" t="str">
            <v>COMERCIAL</v>
          </cell>
          <cell r="S258">
            <v>53.84</v>
          </cell>
          <cell r="T258">
            <v>1903</v>
          </cell>
        </row>
        <row r="259">
          <cell r="E259">
            <v>94</v>
          </cell>
          <cell r="H259" t="str">
            <v>EDIFICIO PARA COMERCIO Y SERVICIOS HOSPITALARIOS</v>
          </cell>
          <cell r="I259" t="str">
            <v>SAN JOSÉ</v>
          </cell>
          <cell r="K259" t="str">
            <v>CURRIDABAT</v>
          </cell>
          <cell r="N259" t="str">
            <v>SANCHEZ</v>
          </cell>
          <cell r="O259">
            <v>38338</v>
          </cell>
          <cell r="P259" t="str">
            <v>Vertical</v>
          </cell>
          <cell r="Q259">
            <v>1</v>
          </cell>
          <cell r="R259" t="str">
            <v>COMERCIAL</v>
          </cell>
          <cell r="S259">
            <v>100</v>
          </cell>
          <cell r="T259">
            <v>1353</v>
          </cell>
        </row>
        <row r="260">
          <cell r="E260">
            <v>95</v>
          </cell>
          <cell r="H260" t="str">
            <v>BODEGAS Y OFICINAS DEL COYOL DE ALAJUELA</v>
          </cell>
          <cell r="I260" t="str">
            <v>ALAJUELA</v>
          </cell>
          <cell r="K260" t="str">
            <v>CENTRAL</v>
          </cell>
          <cell r="N260" t="str">
            <v>LA GARITA</v>
          </cell>
          <cell r="O260">
            <v>38142</v>
          </cell>
          <cell r="P260" t="str">
            <v>Horizontal</v>
          </cell>
          <cell r="Q260">
            <v>1</v>
          </cell>
          <cell r="R260" t="str">
            <v>BODEGAS</v>
          </cell>
          <cell r="S260">
            <v>100</v>
          </cell>
          <cell r="T260">
            <v>4800</v>
          </cell>
        </row>
        <row r="261">
          <cell r="E261">
            <v>96</v>
          </cell>
          <cell r="H261" t="str">
            <v>TORRE Z  (SAN PEDRO)</v>
          </cell>
          <cell r="I261" t="str">
            <v>SAN JOSÉ</v>
          </cell>
          <cell r="K261" t="str">
            <v>MONTES DE OCA</v>
          </cell>
          <cell r="N261" t="str">
            <v>SAN PEDRO</v>
          </cell>
          <cell r="O261">
            <v>38215</v>
          </cell>
          <cell r="P261" t="str">
            <v>Vertical</v>
          </cell>
          <cell r="Q261">
            <v>1</v>
          </cell>
          <cell r="R261" t="str">
            <v>OFICINAS</v>
          </cell>
          <cell r="S261">
            <v>100</v>
          </cell>
          <cell r="T261">
            <v>3627</v>
          </cell>
        </row>
        <row r="262">
          <cell r="E262">
            <v>103</v>
          </cell>
          <cell r="H262" t="str">
            <v>MALL PLAZA OCCIDENTE 254-261-268-289-300</v>
          </cell>
          <cell r="I262" t="str">
            <v>ALAJUELA</v>
          </cell>
          <cell r="K262" t="str">
            <v>SAN RAMON</v>
          </cell>
          <cell r="N262" t="str">
            <v/>
          </cell>
          <cell r="O262">
            <v>38385</v>
          </cell>
          <cell r="P262" t="str">
            <v>Horizontal</v>
          </cell>
          <cell r="Q262">
            <v>1</v>
          </cell>
          <cell r="R262" t="str">
            <v>COMERCIAL</v>
          </cell>
          <cell r="S262">
            <v>97.72</v>
          </cell>
          <cell r="T262">
            <v>2144.67</v>
          </cell>
        </row>
        <row r="263">
          <cell r="E263">
            <v>104</v>
          </cell>
          <cell r="H263" t="str">
            <v>EDIFICIO FACIO Y CAÑAS</v>
          </cell>
          <cell r="I263" t="str">
            <v>SAN JOSÉ</v>
          </cell>
          <cell r="K263" t="str">
            <v>GOICOECHEA</v>
          </cell>
          <cell r="N263" t="str">
            <v>SAN FRANCISCO</v>
          </cell>
          <cell r="O263">
            <v>38405</v>
          </cell>
          <cell r="P263" t="str">
            <v>Vertical</v>
          </cell>
          <cell r="Q263">
            <v>1</v>
          </cell>
          <cell r="R263" t="str">
            <v>OFICINAS</v>
          </cell>
          <cell r="S263">
            <v>100</v>
          </cell>
          <cell r="T263">
            <v>2264.33</v>
          </cell>
        </row>
        <row r="264">
          <cell r="E264">
            <v>105</v>
          </cell>
          <cell r="H264" t="str">
            <v>MALL PLAZA OCCIDENTE 274-279-286-288-294</v>
          </cell>
          <cell r="I264" t="str">
            <v>ALAJUELA</v>
          </cell>
          <cell r="K264" t="str">
            <v>SAN RAMON</v>
          </cell>
          <cell r="N264" t="str">
            <v/>
          </cell>
          <cell r="O264">
            <v>38413</v>
          </cell>
          <cell r="P264" t="str">
            <v>Vertical</v>
          </cell>
          <cell r="Q264">
            <v>1</v>
          </cell>
          <cell r="R264" t="str">
            <v>COMERCIAL</v>
          </cell>
          <cell r="S264">
            <v>100</v>
          </cell>
          <cell r="T264">
            <v>229</v>
          </cell>
        </row>
        <row r="265">
          <cell r="E265">
            <v>123</v>
          </cell>
          <cell r="H265" t="str">
            <v>BODEGA EL COYOL DE ALAJUELA SEGUNDA ETAPA</v>
          </cell>
          <cell r="I265" t="str">
            <v>ALAJUELA</v>
          </cell>
          <cell r="K265" t="str">
            <v>CENTRAL</v>
          </cell>
          <cell r="N265" t="str">
            <v>LA GARITA</v>
          </cell>
          <cell r="O265">
            <v>38471</v>
          </cell>
          <cell r="P265" t="str">
            <v>Horizontal</v>
          </cell>
          <cell r="Q265">
            <v>1</v>
          </cell>
          <cell r="R265" t="str">
            <v>BODEGAS</v>
          </cell>
          <cell r="S265">
            <v>100</v>
          </cell>
          <cell r="T265">
            <v>5349</v>
          </cell>
        </row>
        <row r="266">
          <cell r="E266">
            <v>137</v>
          </cell>
          <cell r="H266" t="str">
            <v>MALL PLAZA OCCIDENTE 259-260-269-271-272-292</v>
          </cell>
          <cell r="I266" t="str">
            <v>ALAJUELA</v>
          </cell>
          <cell r="K266" t="str">
            <v>SAN RAMON</v>
          </cell>
          <cell r="N266" t="str">
            <v>SAN RAFAEL</v>
          </cell>
          <cell r="O266">
            <v>38567</v>
          </cell>
          <cell r="P266" t="str">
            <v>Vertical</v>
          </cell>
          <cell r="Q266">
            <v>1</v>
          </cell>
          <cell r="R266" t="str">
            <v>COMERCIAL</v>
          </cell>
          <cell r="S266">
            <v>100</v>
          </cell>
          <cell r="T266">
            <v>293.61</v>
          </cell>
        </row>
        <row r="267">
          <cell r="E267">
            <v>138</v>
          </cell>
          <cell r="H267" t="str">
            <v>BODEGA DEL COYOL</v>
          </cell>
          <cell r="I267" t="str">
            <v>ALAJUELA</v>
          </cell>
          <cell r="K267" t="str">
            <v>CENTRAL</v>
          </cell>
          <cell r="N267" t="str">
            <v>LA GARITA</v>
          </cell>
          <cell r="O267">
            <v>38624</v>
          </cell>
          <cell r="P267" t="str">
            <v>Vertical</v>
          </cell>
          <cell r="Q267">
            <v>1</v>
          </cell>
          <cell r="R267" t="str">
            <v>BODEGAS</v>
          </cell>
          <cell r="S267">
            <v>100</v>
          </cell>
          <cell r="T267">
            <v>5900</v>
          </cell>
        </row>
        <row r="268">
          <cell r="E268">
            <v>139</v>
          </cell>
          <cell r="H268" t="str">
            <v>CENTRO EJECUTIVO TOURNON</v>
          </cell>
          <cell r="I268" t="str">
            <v>SAN JOSÉ</v>
          </cell>
          <cell r="K268" t="str">
            <v>GOICOECHEA</v>
          </cell>
          <cell r="N268" t="str">
            <v>SAN FRANCISCO</v>
          </cell>
          <cell r="O268">
            <v>38657</v>
          </cell>
          <cell r="P268" t="str">
            <v>Horizontal</v>
          </cell>
          <cell r="Q268">
            <v>1</v>
          </cell>
          <cell r="R268" t="str">
            <v>OFICINAS</v>
          </cell>
          <cell r="S268">
            <v>92.86</v>
          </cell>
          <cell r="T268">
            <v>2353.0700000000002</v>
          </cell>
        </row>
        <row r="269">
          <cell r="E269">
            <v>146</v>
          </cell>
          <cell r="H269" t="str">
            <v>CONDOMINIO EJECUTIVO LA SABANA TORRE SIETE (25-7, FINCA F018970)</v>
          </cell>
          <cell r="I269" t="str">
            <v>SAN JOSÉ</v>
          </cell>
          <cell r="K269" t="str">
            <v>CENTRAL</v>
          </cell>
          <cell r="N269" t="str">
            <v>MATA REDONDA</v>
          </cell>
          <cell r="O269">
            <v>37890</v>
          </cell>
          <cell r="P269" t="str">
            <v>Vertical</v>
          </cell>
          <cell r="Q269">
            <v>1</v>
          </cell>
          <cell r="R269" t="str">
            <v>OFICINAS</v>
          </cell>
          <cell r="S269">
            <v>100</v>
          </cell>
          <cell r="T269">
            <v>126.6</v>
          </cell>
        </row>
        <row r="270">
          <cell r="E270">
            <v>147</v>
          </cell>
          <cell r="H270" t="str">
            <v>CONDOMINIO EJECUTIVO LA SABANA TORRE SIETE (26-7, FINCA F018971 )</v>
          </cell>
          <cell r="I270" t="str">
            <v>SAN JOSÉ</v>
          </cell>
          <cell r="K270" t="str">
            <v>CENTRAL</v>
          </cell>
          <cell r="N270" t="str">
            <v>MATA REDONDA</v>
          </cell>
          <cell r="O270">
            <v>38468</v>
          </cell>
          <cell r="P270" t="str">
            <v>Vertical</v>
          </cell>
          <cell r="Q270">
            <v>1</v>
          </cell>
          <cell r="R270" t="str">
            <v>OFICINAS</v>
          </cell>
          <cell r="S270">
            <v>100</v>
          </cell>
          <cell r="T270">
            <v>229.93</v>
          </cell>
        </row>
        <row r="271">
          <cell r="E271">
            <v>148</v>
          </cell>
          <cell r="H271" t="str">
            <v>CENTRO EJECUTIVO LA VIRGEN</v>
          </cell>
          <cell r="I271" t="str">
            <v>SAN JOSÉ</v>
          </cell>
          <cell r="K271" t="str">
            <v>CENTRAL</v>
          </cell>
          <cell r="N271" t="str">
            <v>LA URUCA</v>
          </cell>
          <cell r="O271">
            <v>38461</v>
          </cell>
          <cell r="P271" t="str">
            <v>Vertical</v>
          </cell>
          <cell r="Q271">
            <v>1</v>
          </cell>
          <cell r="R271" t="str">
            <v>OFICINAS</v>
          </cell>
          <cell r="S271">
            <v>69.180000000000007</v>
          </cell>
          <cell r="T271">
            <v>4613</v>
          </cell>
        </row>
        <row r="272">
          <cell r="E272">
            <v>336</v>
          </cell>
          <cell r="H272" t="str">
            <v>ESTACIONAMIENTO GRUPO SERVICA</v>
          </cell>
          <cell r="I272" t="str">
            <v>ALAJUELA</v>
          </cell>
          <cell r="K272" t="str">
            <v>CENTRAL</v>
          </cell>
          <cell r="N272" t="str">
            <v>LA GARITA</v>
          </cell>
          <cell r="O272">
            <v>40464</v>
          </cell>
          <cell r="P272" t="str">
            <v>Horizontal</v>
          </cell>
          <cell r="Q272">
            <v>1</v>
          </cell>
          <cell r="R272" t="str">
            <v>COMERCIAL</v>
          </cell>
          <cell r="S272">
            <v>100</v>
          </cell>
          <cell r="T272">
            <v>5070.22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P52"/>
  <sheetViews>
    <sheetView showGridLines="0" zoomScale="85" zoomScaleNormal="85" workbookViewId="0">
      <selection activeCell="I18" sqref="I18"/>
    </sheetView>
  </sheetViews>
  <sheetFormatPr defaultColWidth="12.7109375" defaultRowHeight="12.75" x14ac:dyDescent="0.2"/>
  <cols>
    <col min="1" max="2" width="12.7109375" style="33" customWidth="1"/>
    <col min="3" max="3" width="19.5703125" style="33" customWidth="1"/>
    <col min="4" max="4" width="12" style="33" customWidth="1"/>
    <col min="5" max="6" width="15.7109375" style="9" customWidth="1"/>
    <col min="7" max="7" width="16.42578125" style="9" customWidth="1"/>
    <col min="8" max="9" width="15.7109375" style="9" customWidth="1"/>
    <col min="10" max="11" width="17" style="9" customWidth="1"/>
    <col min="12" max="13" width="15.7109375" style="32" customWidth="1"/>
    <col min="14" max="16384" width="12.7109375" style="33"/>
  </cols>
  <sheetData>
    <row r="1" spans="1:16" ht="15" x14ac:dyDescent="0.2">
      <c r="A1" s="138" t="s">
        <v>3</v>
      </c>
      <c r="B1" s="139"/>
      <c r="C1" s="140"/>
      <c r="D1" s="140"/>
      <c r="E1" s="140"/>
      <c r="F1" s="140"/>
      <c r="G1" s="140"/>
      <c r="H1" s="140"/>
      <c r="I1" s="141"/>
      <c r="J1" s="141"/>
      <c r="K1" s="141"/>
      <c r="L1" s="141"/>
      <c r="M1" s="1"/>
    </row>
    <row r="2" spans="1:16" ht="39" customHeight="1" x14ac:dyDescent="0.2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3"/>
    </row>
    <row r="3" spans="1:16" ht="39" customHeight="1" x14ac:dyDescent="0.2">
      <c r="A3" s="144" t="s">
        <v>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6"/>
    </row>
    <row r="4" spans="1:16" ht="15" customHeight="1" x14ac:dyDescent="0.2">
      <c r="A4" s="34"/>
      <c r="B4" s="35"/>
      <c r="C4" s="35"/>
      <c r="D4" s="4"/>
      <c r="E4" s="5"/>
      <c r="F4" s="6"/>
      <c r="G4" s="6"/>
      <c r="H4" s="6"/>
      <c r="I4" s="5"/>
      <c r="J4" s="6"/>
      <c r="K4" s="6"/>
      <c r="L4" s="6"/>
      <c r="M4" s="7"/>
    </row>
    <row r="7" spans="1:16" ht="22.5" customHeight="1" x14ac:dyDescent="0.2">
      <c r="A7" s="147" t="s">
        <v>484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1:16" ht="14.25" x14ac:dyDescent="0.2">
      <c r="A8" s="149" t="s">
        <v>5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9" spans="1:16" s="32" customFormat="1" ht="24.75" customHeight="1" thickBot="1" x14ac:dyDescent="0.25">
      <c r="A9" s="36"/>
      <c r="B9" s="36"/>
      <c r="C9" s="37"/>
      <c r="D9" s="37"/>
      <c r="E9" s="110"/>
      <c r="F9" s="111"/>
      <c r="G9" s="112"/>
      <c r="H9" s="110"/>
      <c r="I9" s="110"/>
      <c r="J9" s="110"/>
      <c r="K9" s="110"/>
      <c r="L9" s="110"/>
      <c r="M9" s="110"/>
      <c r="N9" s="124"/>
      <c r="O9" s="125"/>
      <c r="P9" s="109"/>
    </row>
    <row r="10" spans="1:16" s="39" customFormat="1" ht="27.95" customHeight="1" thickBot="1" x14ac:dyDescent="0.25">
      <c r="A10" s="150" t="s">
        <v>6</v>
      </c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3"/>
    </row>
    <row r="11" spans="1:16" s="38" customFormat="1" ht="75" x14ac:dyDescent="0.2">
      <c r="A11" s="51" t="s">
        <v>7</v>
      </c>
      <c r="B11" s="49" t="s">
        <v>8</v>
      </c>
      <c r="C11" s="40" t="s">
        <v>9</v>
      </c>
      <c r="D11" s="40" t="s">
        <v>39</v>
      </c>
      <c r="E11" s="21" t="s">
        <v>10</v>
      </c>
      <c r="F11" s="21" t="s">
        <v>11</v>
      </c>
      <c r="G11" s="21" t="s">
        <v>12</v>
      </c>
      <c r="H11" s="21" t="s">
        <v>13</v>
      </c>
      <c r="I11" s="21" t="s">
        <v>14</v>
      </c>
      <c r="J11" s="21" t="s">
        <v>15</v>
      </c>
      <c r="K11" s="21" t="s">
        <v>16</v>
      </c>
      <c r="L11" s="21" t="s">
        <v>35</v>
      </c>
      <c r="M11" s="22" t="s">
        <v>36</v>
      </c>
    </row>
    <row r="12" spans="1:16" ht="20.100000000000001" customHeight="1" x14ac:dyDescent="0.2">
      <c r="A12" s="131" t="s">
        <v>17</v>
      </c>
      <c r="B12" s="133" t="s">
        <v>18</v>
      </c>
      <c r="C12" s="135" t="s">
        <v>19</v>
      </c>
      <c r="D12" s="52" t="s">
        <v>20</v>
      </c>
      <c r="E12" s="120">
        <v>6.4613523263381643</v>
      </c>
      <c r="F12" s="120">
        <v>6.7287562827910277</v>
      </c>
      <c r="G12" s="121">
        <v>1.6389860972370975E-3</v>
      </c>
      <c r="H12" s="62">
        <v>0.1790342212134457</v>
      </c>
      <c r="I12" s="62">
        <v>0.17327878670200364</v>
      </c>
      <c r="J12" s="62">
        <v>0.17578905524492627</v>
      </c>
      <c r="K12" s="118">
        <v>1.8075656998280377E-2</v>
      </c>
      <c r="L12" s="63">
        <v>0.40197688395445103</v>
      </c>
      <c r="M12" s="64">
        <v>13.939264625814099</v>
      </c>
      <c r="N12" s="27"/>
      <c r="O12" s="27"/>
    </row>
    <row r="13" spans="1:16" ht="20.100000000000001" customHeight="1" x14ac:dyDescent="0.2">
      <c r="A13" s="132"/>
      <c r="B13" s="134"/>
      <c r="C13" s="136"/>
      <c r="D13" s="53" t="s">
        <v>44</v>
      </c>
      <c r="E13" s="120">
        <v>6.0039951930162383</v>
      </c>
      <c r="F13" s="120">
        <v>6.7984926681523579</v>
      </c>
      <c r="G13" s="121">
        <v>4.0109326060417056E-3</v>
      </c>
      <c r="H13" s="62">
        <v>0.18082065518702697</v>
      </c>
      <c r="I13" s="62">
        <v>0.1721939585284287</v>
      </c>
      <c r="J13" s="62">
        <v>0.16799046153925742</v>
      </c>
      <c r="K13" s="118">
        <v>2.0062158609238181E-2</v>
      </c>
      <c r="L13" s="63">
        <v>0.45337400599170691</v>
      </c>
      <c r="M13" s="64">
        <v>11.341430917189895</v>
      </c>
      <c r="N13" s="27"/>
      <c r="O13" s="27"/>
    </row>
    <row r="14" spans="1:16" ht="20.100000000000001" customHeight="1" x14ac:dyDescent="0.2">
      <c r="A14" s="132"/>
      <c r="B14" s="134"/>
      <c r="C14" s="108" t="s">
        <v>21</v>
      </c>
      <c r="D14" s="52" t="s">
        <v>20</v>
      </c>
      <c r="E14" s="94">
        <v>6.1238253883391858</v>
      </c>
      <c r="F14" s="94">
        <v>7.1267288681030756</v>
      </c>
      <c r="G14" s="99">
        <v>3.7714153785391759E-2</v>
      </c>
      <c r="H14" s="56">
        <v>1.4601921607946529</v>
      </c>
      <c r="I14" s="56">
        <v>1.0485071655261715</v>
      </c>
      <c r="J14" s="56">
        <v>1.3586937698354</v>
      </c>
      <c r="K14" s="117">
        <v>2.3341108512884519E-2</v>
      </c>
      <c r="L14" s="57">
        <v>0.68619043682812997</v>
      </c>
      <c r="M14" s="58">
        <v>7.0473583132686279</v>
      </c>
      <c r="N14" s="27"/>
      <c r="O14" s="27"/>
    </row>
    <row r="15" spans="1:16" ht="20.100000000000001" customHeight="1" x14ac:dyDescent="0.2">
      <c r="A15" s="132"/>
      <c r="B15" s="134"/>
      <c r="C15" s="98" t="s">
        <v>22</v>
      </c>
      <c r="D15" s="52" t="s">
        <v>20</v>
      </c>
      <c r="E15" s="96">
        <v>8.9654211115193849</v>
      </c>
      <c r="F15" s="96">
        <v>11.509060830644243</v>
      </c>
      <c r="G15" s="100">
        <v>1.9857745220040714E-2</v>
      </c>
      <c r="H15" s="62">
        <v>1.7341808759196793</v>
      </c>
      <c r="I15" s="62">
        <v>1.6365810790425879</v>
      </c>
      <c r="J15" s="62">
        <v>0.629656696730994</v>
      </c>
      <c r="K15" s="118">
        <v>7.9086418894203352E-3</v>
      </c>
      <c r="L15" s="63">
        <v>1.3680479630525102</v>
      </c>
      <c r="M15" s="64">
        <v>4.7061773469914794</v>
      </c>
      <c r="N15" s="27"/>
      <c r="O15" s="27"/>
    </row>
    <row r="16" spans="1:16" ht="20.100000000000001" customHeight="1" x14ac:dyDescent="0.2">
      <c r="A16" s="132"/>
      <c r="B16" s="137" t="s">
        <v>23</v>
      </c>
      <c r="C16" s="135" t="s">
        <v>24</v>
      </c>
      <c r="D16" s="52" t="s">
        <v>20</v>
      </c>
      <c r="E16" s="96">
        <v>1.7039882156840394</v>
      </c>
      <c r="F16" s="96">
        <v>2.2507284279770992</v>
      </c>
      <c r="G16" s="100">
        <v>2.3689861811606941E-3</v>
      </c>
      <c r="H16" s="62">
        <v>0.14965302850923165</v>
      </c>
      <c r="I16" s="62">
        <v>0.146383374064394</v>
      </c>
      <c r="J16" s="62">
        <v>0.21702401116665054</v>
      </c>
      <c r="K16" s="118">
        <v>6.9759250062251827E-3</v>
      </c>
      <c r="L16" s="63">
        <v>0.33863537439301372</v>
      </c>
      <c r="M16" s="64">
        <v>3.1758910821405704</v>
      </c>
      <c r="N16" s="27"/>
      <c r="O16" s="27"/>
    </row>
    <row r="17" spans="1:15" ht="20.100000000000001" customHeight="1" x14ac:dyDescent="0.2">
      <c r="A17" s="132"/>
      <c r="B17" s="134"/>
      <c r="C17" s="136"/>
      <c r="D17" s="53" t="s">
        <v>44</v>
      </c>
      <c r="E17" s="95">
        <v>1.5903042791327784</v>
      </c>
      <c r="F17" s="95">
        <v>2.27322615640121</v>
      </c>
      <c r="G17" s="101">
        <v>9.6302594217941061E-4</v>
      </c>
      <c r="H17" s="59">
        <v>0.15823050549008202</v>
      </c>
      <c r="I17" s="59">
        <v>0.62392947871411486</v>
      </c>
      <c r="J17" s="59">
        <v>0.21266936308415491</v>
      </c>
      <c r="K17" s="116">
        <v>6.4254619390404907E-3</v>
      </c>
      <c r="L17" s="60">
        <v>0.32690976767631408</v>
      </c>
      <c r="M17" s="61">
        <v>3.0140623654035412</v>
      </c>
      <c r="N17" s="27"/>
      <c r="O17" s="27"/>
    </row>
    <row r="18" spans="1:15" ht="20.100000000000001" customHeight="1" x14ac:dyDescent="0.2">
      <c r="A18" s="132"/>
      <c r="B18" s="134"/>
      <c r="C18" s="103" t="s">
        <v>21</v>
      </c>
      <c r="D18" s="52" t="s">
        <v>20</v>
      </c>
      <c r="E18" s="96">
        <v>3.7807302931359565</v>
      </c>
      <c r="F18" s="96">
        <v>4.3696122939375233</v>
      </c>
      <c r="G18" s="100">
        <v>1.050638377127662E-2</v>
      </c>
      <c r="H18" s="56">
        <v>3.3351413264207284</v>
      </c>
      <c r="I18" s="56">
        <v>1.3691893069406047</v>
      </c>
      <c r="J18" s="62">
        <v>0.76469188136666832</v>
      </c>
      <c r="K18" s="118">
        <v>1.6192262234383983E-2</v>
      </c>
      <c r="L18" s="57">
        <v>1.9888326550716973</v>
      </c>
      <c r="M18" s="58">
        <v>0.5760114691025332</v>
      </c>
      <c r="N18" s="27"/>
      <c r="O18" s="27"/>
    </row>
    <row r="19" spans="1:15" ht="20.100000000000001" customHeight="1" x14ac:dyDescent="0.2">
      <c r="A19" s="132"/>
      <c r="B19" s="134"/>
      <c r="C19" s="90" t="s">
        <v>22</v>
      </c>
      <c r="D19" s="54" t="s">
        <v>20</v>
      </c>
      <c r="E19" s="96">
        <v>2.4316636718754192</v>
      </c>
      <c r="F19" s="96">
        <v>-0.48922409308663267</v>
      </c>
      <c r="G19" s="100">
        <v>1.1962379996837764E-2</v>
      </c>
      <c r="H19" s="62">
        <v>2.027109362329643</v>
      </c>
      <c r="I19" s="62">
        <v>1.9966611532434502</v>
      </c>
      <c r="J19" s="62">
        <v>2.0572353583707188</v>
      </c>
      <c r="K19" s="118">
        <v>1.2863171693369176E-2</v>
      </c>
      <c r="L19" s="63">
        <v>0.70321354501548428</v>
      </c>
      <c r="M19" s="64">
        <v>1.646965211870284</v>
      </c>
      <c r="N19" s="27"/>
      <c r="O19" s="27"/>
    </row>
    <row r="20" spans="1:15" ht="20.100000000000001" customHeight="1" x14ac:dyDescent="0.2">
      <c r="A20" s="132"/>
      <c r="B20" s="134"/>
      <c r="C20" s="90" t="s">
        <v>480</v>
      </c>
      <c r="D20" s="54" t="s">
        <v>20</v>
      </c>
      <c r="E20" s="96">
        <v>11.316809870236435</v>
      </c>
      <c r="F20" s="96">
        <v>9.7746257666107841</v>
      </c>
      <c r="G20" s="100">
        <v>5.8534152913761852E-3</v>
      </c>
      <c r="H20" s="106" t="s">
        <v>483</v>
      </c>
      <c r="I20" s="106" t="s">
        <v>483</v>
      </c>
      <c r="J20" s="106" t="s">
        <v>483</v>
      </c>
      <c r="K20" s="118">
        <v>1.7500000000000002E-2</v>
      </c>
      <c r="L20" s="63">
        <v>7.9122396886711481</v>
      </c>
      <c r="M20" s="64">
        <v>0.61248895691398919</v>
      </c>
      <c r="N20" s="27"/>
      <c r="O20" s="27"/>
    </row>
    <row r="21" spans="1:15" ht="20.100000000000001" customHeight="1" thickBot="1" x14ac:dyDescent="0.25">
      <c r="A21" s="107" t="s">
        <v>25</v>
      </c>
      <c r="B21" s="50" t="s">
        <v>23</v>
      </c>
      <c r="C21" s="91" t="s">
        <v>22</v>
      </c>
      <c r="D21" s="55" t="s">
        <v>20</v>
      </c>
      <c r="E21" s="97">
        <v>10.172476793921707</v>
      </c>
      <c r="F21" s="97">
        <v>10.028501186011422</v>
      </c>
      <c r="G21" s="102">
        <v>3.6494400184350573E-2</v>
      </c>
      <c r="H21" s="65">
        <v>7.8237549393071788</v>
      </c>
      <c r="I21" s="65">
        <v>283.12244470864437</v>
      </c>
      <c r="J21" s="123" t="s">
        <v>483</v>
      </c>
      <c r="K21" s="119">
        <v>1.4999999999999996E-2</v>
      </c>
      <c r="L21" s="66">
        <v>2.9675049107393821</v>
      </c>
      <c r="M21" s="67">
        <v>2.8185383352780993</v>
      </c>
    </row>
    <row r="22" spans="1:15" ht="22.5" customHeight="1" x14ac:dyDescent="0.2">
      <c r="D22" s="68"/>
      <c r="E22" s="113"/>
      <c r="F22" s="114"/>
      <c r="G22" s="113"/>
      <c r="H22" s="115"/>
      <c r="I22" s="115"/>
      <c r="J22" s="122"/>
      <c r="K22" s="113"/>
      <c r="L22" s="115"/>
      <c r="M22" s="115"/>
    </row>
    <row r="23" spans="1:15" ht="24" customHeight="1" x14ac:dyDescent="0.2">
      <c r="D23" s="9"/>
      <c r="E23" s="113"/>
      <c r="F23" s="114"/>
      <c r="G23" s="113"/>
      <c r="H23" s="115"/>
      <c r="I23" s="115"/>
      <c r="J23" s="115"/>
      <c r="K23" s="113"/>
      <c r="L23" s="115"/>
      <c r="M23" s="115"/>
    </row>
    <row r="24" spans="1:15" x14ac:dyDescent="0.2">
      <c r="D24" s="9"/>
    </row>
    <row r="25" spans="1:15" s="44" customFormat="1" ht="27.95" customHeight="1" x14ac:dyDescent="0.2">
      <c r="A25" s="127" t="s">
        <v>26</v>
      </c>
      <c r="B25" s="128"/>
      <c r="C25" s="129"/>
      <c r="D25" s="129"/>
      <c r="E25" s="129"/>
      <c r="F25" s="129"/>
      <c r="G25" s="129"/>
      <c r="H25" s="129"/>
      <c r="I25" s="129"/>
      <c r="J25" s="130"/>
      <c r="K25" s="9"/>
      <c r="L25" s="42"/>
      <c r="M25" s="42"/>
      <c r="N25" s="43"/>
    </row>
    <row r="26" spans="1:15" s="41" customFormat="1" ht="30" customHeight="1" x14ac:dyDescent="0.2">
      <c r="A26" s="126" t="s">
        <v>27</v>
      </c>
      <c r="B26" s="126"/>
      <c r="C26" s="126"/>
      <c r="D26" s="126"/>
      <c r="E26" s="72">
        <v>7.0273310867924349E-2</v>
      </c>
      <c r="F26" s="126" t="s">
        <v>28</v>
      </c>
      <c r="G26" s="126"/>
      <c r="H26" s="126"/>
      <c r="I26" s="126"/>
      <c r="J26" s="28">
        <v>0.14760000000000001</v>
      </c>
      <c r="K26" s="9"/>
      <c r="L26" s="46"/>
      <c r="M26" s="46"/>
    </row>
    <row r="27" spans="1:15" s="41" customFormat="1" ht="30" customHeight="1" x14ac:dyDescent="0.2">
      <c r="A27" s="126" t="s">
        <v>29</v>
      </c>
      <c r="B27" s="126"/>
      <c r="C27" s="126"/>
      <c r="D27" s="126"/>
      <c r="E27" s="72">
        <v>8.09E-2</v>
      </c>
      <c r="F27" s="126" t="s">
        <v>30</v>
      </c>
      <c r="G27" s="126"/>
      <c r="H27" s="126"/>
      <c r="I27" s="126"/>
      <c r="J27" s="72">
        <v>1.8800000000000001E-2</v>
      </c>
      <c r="K27" s="9"/>
      <c r="L27" s="46"/>
      <c r="M27" s="46"/>
    </row>
    <row r="28" spans="1:15" s="41" customFormat="1" ht="30" customHeight="1" x14ac:dyDescent="0.2">
      <c r="A28" s="126" t="s">
        <v>31</v>
      </c>
      <c r="B28" s="126"/>
      <c r="C28" s="126"/>
      <c r="D28" s="126"/>
      <c r="E28" s="72">
        <v>8.5000000000000006E-2</v>
      </c>
      <c r="F28" s="126" t="s">
        <v>37</v>
      </c>
      <c r="G28" s="126"/>
      <c r="H28" s="126"/>
      <c r="I28" s="126"/>
      <c r="J28" s="72">
        <v>0.90849999999999997</v>
      </c>
      <c r="K28" s="9"/>
      <c r="L28" s="46"/>
      <c r="M28" s="46"/>
    </row>
    <row r="29" spans="1:15" s="41" customFormat="1" ht="30" customHeight="1" x14ac:dyDescent="0.2">
      <c r="A29" s="126" t="s">
        <v>32</v>
      </c>
      <c r="B29" s="126"/>
      <c r="C29" s="126"/>
      <c r="D29" s="126"/>
      <c r="E29" s="72">
        <v>8.0799999999999997E-2</v>
      </c>
      <c r="F29" s="126" t="s">
        <v>38</v>
      </c>
      <c r="G29" s="126"/>
      <c r="H29" s="126"/>
      <c r="I29" s="126"/>
      <c r="J29" s="45">
        <v>0.19402878322736564</v>
      </c>
      <c r="K29" s="9"/>
      <c r="L29" s="46"/>
      <c r="M29" s="46"/>
    </row>
    <row r="30" spans="1:15" x14ac:dyDescent="0.2">
      <c r="A30" s="92"/>
      <c r="B30" s="92"/>
      <c r="C30" s="92"/>
      <c r="D30" s="92"/>
      <c r="E30" s="93"/>
      <c r="F30" s="93"/>
      <c r="G30" s="93"/>
      <c r="H30" s="93"/>
      <c r="I30" s="93"/>
      <c r="J30" s="93"/>
    </row>
    <row r="32" spans="1:15" ht="14.25" x14ac:dyDescent="0.2">
      <c r="A32" s="47" t="s">
        <v>33</v>
      </c>
      <c r="B32" s="48" t="s">
        <v>485</v>
      </c>
      <c r="C32" s="39"/>
      <c r="D32" s="39"/>
      <c r="E32" s="11"/>
      <c r="F32" s="11"/>
    </row>
    <row r="33" spans="2:13" ht="14.25" x14ac:dyDescent="0.2">
      <c r="B33" s="48" t="s">
        <v>486</v>
      </c>
      <c r="C33" s="39"/>
      <c r="D33" s="39"/>
      <c r="E33" s="11"/>
      <c r="F33" s="11"/>
    </row>
    <row r="34" spans="2:13" ht="14.25" x14ac:dyDescent="0.2">
      <c r="B34" s="48"/>
      <c r="C34" s="38"/>
      <c r="D34" s="38"/>
      <c r="E34" s="71"/>
      <c r="F34" s="11"/>
    </row>
    <row r="35" spans="2:13" ht="14.25" x14ac:dyDescent="0.2">
      <c r="B35" s="39" t="s">
        <v>482</v>
      </c>
      <c r="C35" s="38"/>
      <c r="D35" s="38"/>
      <c r="E35" s="71"/>
      <c r="F35" s="11"/>
    </row>
    <row r="36" spans="2:13" ht="14.25" x14ac:dyDescent="0.2">
      <c r="B36" s="48" t="s">
        <v>487</v>
      </c>
      <c r="C36" s="38"/>
      <c r="D36" s="38"/>
      <c r="E36" s="71"/>
      <c r="F36" s="11"/>
    </row>
    <row r="37" spans="2:13" ht="14.25" x14ac:dyDescent="0.2">
      <c r="C37" s="38"/>
      <c r="D37" s="38"/>
      <c r="E37" s="71"/>
      <c r="F37" s="11"/>
    </row>
    <row r="38" spans="2:13" ht="14.25" x14ac:dyDescent="0.2">
      <c r="C38" s="39"/>
      <c r="D38" s="39"/>
      <c r="E38" s="11"/>
      <c r="F38" s="11"/>
    </row>
    <row r="41" spans="2:13" x14ac:dyDescent="0.2">
      <c r="L41" s="9"/>
      <c r="M41" s="9"/>
    </row>
    <row r="42" spans="2:13" x14ac:dyDescent="0.2">
      <c r="L42" s="9"/>
      <c r="M42" s="9"/>
    </row>
    <row r="43" spans="2:13" x14ac:dyDescent="0.2">
      <c r="L43" s="9"/>
      <c r="M43" s="9"/>
    </row>
    <row r="44" spans="2:13" x14ac:dyDescent="0.2">
      <c r="L44" s="9"/>
      <c r="M44" s="9"/>
    </row>
    <row r="45" spans="2:13" x14ac:dyDescent="0.2">
      <c r="L45" s="9"/>
      <c r="M45" s="9"/>
    </row>
    <row r="46" spans="2:13" x14ac:dyDescent="0.2">
      <c r="L46" s="9"/>
      <c r="M46" s="9"/>
    </row>
    <row r="47" spans="2:13" x14ac:dyDescent="0.2">
      <c r="L47" s="9"/>
      <c r="M47" s="9"/>
    </row>
    <row r="48" spans="2:13" x14ac:dyDescent="0.2">
      <c r="L48" s="9"/>
      <c r="M48" s="9"/>
    </row>
    <row r="49" spans="12:13" x14ac:dyDescent="0.2">
      <c r="L49" s="9"/>
      <c r="M49" s="9"/>
    </row>
    <row r="50" spans="12:13" x14ac:dyDescent="0.2">
      <c r="L50" s="9"/>
      <c r="M50" s="9"/>
    </row>
    <row r="51" spans="12:13" x14ac:dyDescent="0.2">
      <c r="L51" s="9"/>
      <c r="M51" s="9"/>
    </row>
    <row r="52" spans="12:13" x14ac:dyDescent="0.2">
      <c r="L52" s="9"/>
      <c r="M52" s="9"/>
    </row>
  </sheetData>
  <mergeCells count="20">
    <mergeCell ref="A1:L2"/>
    <mergeCell ref="A3:M3"/>
    <mergeCell ref="A7:M7"/>
    <mergeCell ref="A8:M8"/>
    <mergeCell ref="A10:M10"/>
    <mergeCell ref="N9:O9"/>
    <mergeCell ref="A29:D29"/>
    <mergeCell ref="F29:I29"/>
    <mergeCell ref="A25:J25"/>
    <mergeCell ref="A27:D27"/>
    <mergeCell ref="F27:I27"/>
    <mergeCell ref="A28:D28"/>
    <mergeCell ref="F28:I28"/>
    <mergeCell ref="A26:D26"/>
    <mergeCell ref="F26:I26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5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5</xdr:col>
                <xdr:colOff>533400</xdr:colOff>
                <xdr:row>0</xdr:row>
                <xdr:rowOff>19050</xdr:rowOff>
              </from>
              <to>
                <xdr:col>6</xdr:col>
                <xdr:colOff>847725</xdr:colOff>
                <xdr:row>1</xdr:row>
                <xdr:rowOff>400050</xdr:rowOff>
              </to>
            </anchor>
          </objectPr>
        </oleObject>
      </mc:Choice>
      <mc:Fallback>
        <oleObject progId="Word.Picture.8" shapeId="21505" r:id="rId4"/>
      </mc:Fallback>
    </mc:AlternateContent>
    <mc:AlternateContent xmlns:mc="http://schemas.openxmlformats.org/markup-compatibility/2006">
      <mc:Choice Requires="x14">
        <oleObject progId="Word.Picture.8" shapeId="21506" r:id="rId6">
          <objectPr defaultSize="0" autoPict="0" r:id="rId5">
            <anchor moveWithCells="1" sizeWithCells="1">
              <from>
                <xdr:col>5</xdr:col>
                <xdr:colOff>533400</xdr:colOff>
                <xdr:row>0</xdr:row>
                <xdr:rowOff>19050</xdr:rowOff>
              </from>
              <to>
                <xdr:col>6</xdr:col>
                <xdr:colOff>847725</xdr:colOff>
                <xdr:row>1</xdr:row>
                <xdr:rowOff>400050</xdr:rowOff>
              </to>
            </anchor>
          </objectPr>
        </oleObject>
      </mc:Choice>
      <mc:Fallback>
        <oleObject progId="Word.Picture.8" shapeId="2150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260"/>
  <sheetViews>
    <sheetView showGridLines="0" tabSelected="1" zoomScale="85" zoomScaleNormal="85" workbookViewId="0">
      <pane ySplit="8" topLeftCell="A255" activePane="bottomLeft" state="frozen"/>
      <selection pane="bottomLeft" activeCell="D269" sqref="D269"/>
    </sheetView>
  </sheetViews>
  <sheetFormatPr defaultRowHeight="12.75" x14ac:dyDescent="0.2"/>
  <cols>
    <col min="1" max="1" width="16.42578125" customWidth="1"/>
    <col min="2" max="10" width="14.28515625" style="19" customWidth="1"/>
    <col min="11" max="11" width="14.28515625" style="70" customWidth="1"/>
    <col min="12" max="12" width="16.5703125" style="19" customWidth="1"/>
    <col min="13" max="20" width="9.140625" style="8"/>
  </cols>
  <sheetData>
    <row r="1" spans="1:20" ht="35.25" x14ac:dyDescent="0.2">
      <c r="A1" s="12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0" ht="18.75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20.25" x14ac:dyDescent="0.3">
      <c r="A3" s="16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20" s="2" customFormat="1" ht="20.25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0"/>
      <c r="N4" s="10"/>
      <c r="O4" s="10"/>
      <c r="P4" s="10"/>
      <c r="Q4" s="10"/>
      <c r="R4" s="10"/>
      <c r="S4" s="10"/>
      <c r="T4" s="10"/>
    </row>
    <row r="5" spans="1:20" x14ac:dyDescent="0.2">
      <c r="A5" s="23" t="s">
        <v>7</v>
      </c>
      <c r="B5" s="24" t="s">
        <v>40</v>
      </c>
      <c r="C5" s="24" t="s">
        <v>40</v>
      </c>
      <c r="D5" s="24" t="s">
        <v>40</v>
      </c>
      <c r="E5" s="24" t="s">
        <v>40</v>
      </c>
      <c r="F5" s="24" t="s">
        <v>40</v>
      </c>
      <c r="G5" s="24" t="s">
        <v>40</v>
      </c>
      <c r="H5" s="24" t="s">
        <v>40</v>
      </c>
      <c r="I5" s="24" t="s">
        <v>40</v>
      </c>
      <c r="J5" s="24" t="s">
        <v>40</v>
      </c>
      <c r="K5" s="24" t="s">
        <v>42</v>
      </c>
      <c r="L5" s="24" t="s">
        <v>42</v>
      </c>
    </row>
    <row r="6" spans="1:20" x14ac:dyDescent="0.2">
      <c r="A6" s="23" t="s">
        <v>8</v>
      </c>
      <c r="B6" s="24" t="s">
        <v>18</v>
      </c>
      <c r="C6" s="24" t="s">
        <v>18</v>
      </c>
      <c r="D6" s="24" t="s">
        <v>18</v>
      </c>
      <c r="E6" s="24" t="s">
        <v>18</v>
      </c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</row>
    <row r="7" spans="1:20" ht="22.5" x14ac:dyDescent="0.2">
      <c r="A7" s="25" t="s">
        <v>9</v>
      </c>
      <c r="B7" s="26" t="s">
        <v>41</v>
      </c>
      <c r="C7" s="26" t="s">
        <v>41</v>
      </c>
      <c r="D7" s="26" t="s">
        <v>2</v>
      </c>
      <c r="E7" s="26" t="s">
        <v>43</v>
      </c>
      <c r="F7" s="26" t="s">
        <v>41</v>
      </c>
      <c r="G7" s="26" t="s">
        <v>41</v>
      </c>
      <c r="H7" s="26" t="s">
        <v>2</v>
      </c>
      <c r="I7" s="26" t="s">
        <v>43</v>
      </c>
      <c r="J7" s="26" t="s">
        <v>481</v>
      </c>
      <c r="K7" s="26" t="s">
        <v>43</v>
      </c>
      <c r="L7" s="26" t="s">
        <v>0</v>
      </c>
    </row>
    <row r="8" spans="1:20" x14ac:dyDescent="0.2">
      <c r="A8" s="23" t="s">
        <v>39</v>
      </c>
      <c r="B8" s="24" t="s">
        <v>20</v>
      </c>
      <c r="C8" s="24" t="s">
        <v>44</v>
      </c>
      <c r="D8" s="24" t="s">
        <v>20</v>
      </c>
      <c r="E8" s="24" t="s">
        <v>20</v>
      </c>
      <c r="F8" s="24" t="s">
        <v>20</v>
      </c>
      <c r="G8" s="24" t="s">
        <v>44</v>
      </c>
      <c r="H8" s="24" t="s">
        <v>20</v>
      </c>
      <c r="I8" s="24" t="s">
        <v>20</v>
      </c>
      <c r="J8" s="24" t="s">
        <v>20</v>
      </c>
      <c r="K8" s="24" t="s">
        <v>20</v>
      </c>
      <c r="L8" s="24" t="s">
        <v>1</v>
      </c>
    </row>
    <row r="9" spans="1:20" s="8" customFormat="1" x14ac:dyDescent="0.2">
      <c r="A9" s="31">
        <v>40910</v>
      </c>
      <c r="B9" s="18">
        <v>5.1377095070398555</v>
      </c>
      <c r="C9" s="18">
        <v>4.6177112118708825</v>
      </c>
      <c r="D9" s="18">
        <v>6.078671849843726</v>
      </c>
      <c r="E9" s="18">
        <v>7.0115821040305519</v>
      </c>
      <c r="F9" s="18">
        <v>0.56357650371182866</v>
      </c>
      <c r="G9" s="18">
        <v>0.49872882262099738</v>
      </c>
      <c r="H9" s="18">
        <v>6.5946911238827191E-2</v>
      </c>
      <c r="I9" s="18">
        <v>0.48912130619141087</v>
      </c>
      <c r="J9" s="18">
        <v>-3.2509802943104003</v>
      </c>
      <c r="K9" s="18">
        <v>5.5155859317641136</v>
      </c>
      <c r="L9" s="18">
        <v>6.0765423650919432</v>
      </c>
    </row>
    <row r="10" spans="1:20" s="8" customFormat="1" x14ac:dyDescent="0.2">
      <c r="A10" s="31">
        <v>40911</v>
      </c>
      <c r="B10" s="18">
        <v>5.1843639314260459</v>
      </c>
      <c r="C10" s="18">
        <v>4.6356993069875623</v>
      </c>
      <c r="D10" s="18">
        <v>6.0529885316533205</v>
      </c>
      <c r="E10" s="18">
        <v>7.027927908382253</v>
      </c>
      <c r="F10" s="18">
        <v>0.56811896724694677</v>
      </c>
      <c r="G10" s="18">
        <v>0.49957133917584223</v>
      </c>
      <c r="H10" s="18">
        <v>0.10610955381629573</v>
      </c>
      <c r="I10" s="18">
        <v>0.37666569354848406</v>
      </c>
      <c r="J10" s="18">
        <v>-2.5713371342812006</v>
      </c>
      <c r="K10" s="18">
        <v>5.2553182414273154</v>
      </c>
      <c r="L10" s="18">
        <v>6.0768272032133002</v>
      </c>
    </row>
    <row r="11" spans="1:20" s="8" customFormat="1" x14ac:dyDescent="0.2">
      <c r="A11" s="31">
        <v>40912</v>
      </c>
      <c r="B11" s="18">
        <v>5.1901794226082876</v>
      </c>
      <c r="C11" s="18">
        <v>4.6395193461317294</v>
      </c>
      <c r="D11" s="18">
        <v>5.9617069323390117</v>
      </c>
      <c r="E11" s="18">
        <v>6.9892705364771679</v>
      </c>
      <c r="F11" s="18">
        <v>0.58041405513981847</v>
      </c>
      <c r="G11" s="18">
        <v>0.50079998096704237</v>
      </c>
      <c r="H11" s="18">
        <v>7.3279678946548452E-2</v>
      </c>
      <c r="I11" s="18">
        <v>0.27280316666838095</v>
      </c>
      <c r="J11" s="18">
        <v>-2.3395914236449511</v>
      </c>
      <c r="K11" s="18">
        <v>5.0487825409836811</v>
      </c>
      <c r="L11" s="18">
        <v>6.0748062658790172</v>
      </c>
    </row>
    <row r="12" spans="1:20" s="8" customFormat="1" x14ac:dyDescent="0.2">
      <c r="A12" s="31">
        <v>40913</v>
      </c>
      <c r="B12" s="18">
        <v>5.1905368276670716</v>
      </c>
      <c r="C12" s="18">
        <v>4.6213264203672972</v>
      </c>
      <c r="D12" s="18">
        <v>5.896172506161883</v>
      </c>
      <c r="E12" s="18">
        <v>6.9522917357639544</v>
      </c>
      <c r="F12" s="18">
        <v>0.57732829198125402</v>
      </c>
      <c r="G12" s="18">
        <v>0.50199642941065747</v>
      </c>
      <c r="H12" s="18">
        <v>4.671337615208624E-2</v>
      </c>
      <c r="I12" s="18">
        <v>0.49696255955036589</v>
      </c>
      <c r="J12" s="18">
        <v>-2.6882733265760081</v>
      </c>
      <c r="K12" s="18">
        <v>4.1795560255298705</v>
      </c>
      <c r="L12" s="18">
        <v>5.8707213681739754</v>
      </c>
    </row>
    <row r="13" spans="1:20" s="8" customFormat="1" x14ac:dyDescent="0.2">
      <c r="A13" s="31">
        <v>40914</v>
      </c>
      <c r="B13" s="18">
        <v>5.173596997217274</v>
      </c>
      <c r="C13" s="18">
        <v>4.6250720898746289</v>
      </c>
      <c r="D13" s="18">
        <v>5.8937544118230578</v>
      </c>
      <c r="E13" s="18">
        <v>6.9564787115566347</v>
      </c>
      <c r="F13" s="18">
        <v>0.6075571986609275</v>
      </c>
      <c r="G13" s="18">
        <v>0.50726103671605516</v>
      </c>
      <c r="H13" s="18">
        <v>4.3831339013652416E-2</v>
      </c>
      <c r="I13" s="18">
        <v>0.48374003627753026</v>
      </c>
      <c r="J13" s="18">
        <v>-2.6734723156626408</v>
      </c>
      <c r="K13" s="18">
        <v>4.6842672337414539</v>
      </c>
      <c r="L13" s="18">
        <v>6.1370995957096959</v>
      </c>
    </row>
    <row r="14" spans="1:20" s="8" customFormat="1" x14ac:dyDescent="0.2">
      <c r="A14" s="31">
        <v>40917</v>
      </c>
      <c r="B14" s="18">
        <v>5.165081319703611</v>
      </c>
      <c r="C14" s="18">
        <v>4.6255604425986174</v>
      </c>
      <c r="D14" s="18">
        <v>5.8691710492669875</v>
      </c>
      <c r="E14" s="18">
        <v>6.9573731246040253</v>
      </c>
      <c r="F14" s="18">
        <v>0.58384890003865531</v>
      </c>
      <c r="G14" s="18">
        <v>0.50948035164810523</v>
      </c>
      <c r="H14" s="18">
        <v>2.5817786564532694E-2</v>
      </c>
      <c r="I14" s="18">
        <v>0.45409906137553946</v>
      </c>
      <c r="J14" s="18">
        <v>-2.3145782197442881</v>
      </c>
      <c r="K14" s="18">
        <v>4.7044628065300671</v>
      </c>
      <c r="L14" s="18">
        <v>6.1453916860229194</v>
      </c>
    </row>
    <row r="15" spans="1:20" s="8" customFormat="1" x14ac:dyDescent="0.2">
      <c r="A15" s="31">
        <v>40918</v>
      </c>
      <c r="B15" s="18">
        <v>5.1712814970277323</v>
      </c>
      <c r="C15" s="18">
        <v>4.6194953862429644</v>
      </c>
      <c r="D15" s="18">
        <v>5.88947454995838</v>
      </c>
      <c r="E15" s="18">
        <v>6.9709424945100684</v>
      </c>
      <c r="F15" s="18">
        <v>0.59116120669377237</v>
      </c>
      <c r="G15" s="18">
        <v>0.51104085421603385</v>
      </c>
      <c r="H15" s="18">
        <v>-2.0378934560345504E-2</v>
      </c>
      <c r="I15" s="18">
        <v>0.43279863683120984</v>
      </c>
      <c r="J15" s="18">
        <v>-1.5119207824678438</v>
      </c>
      <c r="K15" s="18">
        <v>4.6109207293048335</v>
      </c>
      <c r="L15" s="18">
        <v>6.1423023623778041</v>
      </c>
    </row>
    <row r="16" spans="1:20" s="8" customFormat="1" x14ac:dyDescent="0.2">
      <c r="A16" s="31">
        <v>40919</v>
      </c>
      <c r="B16" s="18">
        <v>5.1707273701117531</v>
      </c>
      <c r="C16" s="18">
        <v>4.6192780543063705</v>
      </c>
      <c r="D16" s="18">
        <v>5.8814530273836985</v>
      </c>
      <c r="E16" s="18">
        <v>6.9614880033719224</v>
      </c>
      <c r="F16" s="18">
        <v>0.59702974649362384</v>
      </c>
      <c r="G16" s="18">
        <v>0.51678278252932508</v>
      </c>
      <c r="H16" s="18">
        <v>-1.7840531159610842E-2</v>
      </c>
      <c r="I16" s="18">
        <v>0.48415653393395947</v>
      </c>
      <c r="J16" s="18">
        <v>-2.1727949681501642</v>
      </c>
      <c r="K16" s="18">
        <v>4.5017401053797981</v>
      </c>
      <c r="L16" s="18">
        <v>6.1420720614864042</v>
      </c>
    </row>
    <row r="17" spans="1:12" s="8" customFormat="1" x14ac:dyDescent="0.2">
      <c r="A17" s="31">
        <v>40920</v>
      </c>
      <c r="B17" s="18">
        <v>5.1615161169268653</v>
      </c>
      <c r="C17" s="18">
        <v>4.6222196842574022</v>
      </c>
      <c r="D17" s="18">
        <v>5.9018424142128758</v>
      </c>
      <c r="E17" s="18">
        <v>6.8992864569499028</v>
      </c>
      <c r="F17" s="18">
        <v>0.59538810188212288</v>
      </c>
      <c r="G17" s="18">
        <v>0.51678278252932508</v>
      </c>
      <c r="H17" s="18">
        <v>1.1004360835444238E-2</v>
      </c>
      <c r="I17" s="18">
        <v>0.65907089178868261</v>
      </c>
      <c r="J17" s="18">
        <v>-2.8288031712266246</v>
      </c>
      <c r="K17" s="18">
        <v>4.3791471210335811</v>
      </c>
      <c r="L17" s="18">
        <v>6.1434579257863993</v>
      </c>
    </row>
    <row r="18" spans="1:12" s="8" customFormat="1" x14ac:dyDescent="0.2">
      <c r="A18" s="31">
        <v>40921</v>
      </c>
      <c r="B18" s="18">
        <v>5.1640109944361638</v>
      </c>
      <c r="C18" s="18">
        <v>4.6169705450593144</v>
      </c>
      <c r="D18" s="18">
        <v>5.8730005236717453</v>
      </c>
      <c r="E18" s="18">
        <v>6.8769741386335479</v>
      </c>
      <c r="F18" s="18">
        <v>0.59809005890473765</v>
      </c>
      <c r="G18" s="18">
        <v>0.52458263164290875</v>
      </c>
      <c r="H18" s="18">
        <v>2.5774875180151702E-2</v>
      </c>
      <c r="I18" s="18">
        <v>0.56613092825925238</v>
      </c>
      <c r="J18" s="18">
        <v>-3.716186287551428</v>
      </c>
      <c r="K18" s="18">
        <v>4.3896388362141643</v>
      </c>
      <c r="L18" s="18">
        <v>6.1410502287346</v>
      </c>
    </row>
    <row r="19" spans="1:12" s="8" customFormat="1" x14ac:dyDescent="0.2">
      <c r="A19" s="31">
        <v>40924</v>
      </c>
      <c r="B19" s="18">
        <v>5.1659482076087784</v>
      </c>
      <c r="C19" s="18">
        <v>4.6161572399714901</v>
      </c>
      <c r="D19" s="18">
        <v>5.7498996776872211</v>
      </c>
      <c r="E19" s="18">
        <v>6.8678489078139418</v>
      </c>
      <c r="F19" s="18">
        <v>0.60200685996355729</v>
      </c>
      <c r="G19" s="18">
        <v>0.53250984188514772</v>
      </c>
      <c r="H19" s="18">
        <v>-0.13880583881618042</v>
      </c>
      <c r="I19" s="18">
        <v>0.55416357807849093</v>
      </c>
      <c r="J19" s="18">
        <v>-3.3430954263953376</v>
      </c>
      <c r="K19" s="18">
        <v>4.2409353687543598</v>
      </c>
      <c r="L19" s="18">
        <v>6.3053384072772269</v>
      </c>
    </row>
    <row r="20" spans="1:12" s="8" customFormat="1" x14ac:dyDescent="0.2">
      <c r="A20" s="31">
        <v>40925</v>
      </c>
      <c r="B20" s="18">
        <v>5.1632219798886885</v>
      </c>
      <c r="C20" s="18">
        <v>4.6138346266662937</v>
      </c>
      <c r="D20" s="18">
        <v>5.723882060949685</v>
      </c>
      <c r="E20" s="18">
        <v>6.8613474636680989</v>
      </c>
      <c r="F20" s="18">
        <v>0.60508727878613278</v>
      </c>
      <c r="G20" s="18">
        <v>0.53559193387381743</v>
      </c>
      <c r="H20" s="18">
        <v>-0.10818050159986191</v>
      </c>
      <c r="I20" s="18">
        <v>0.63931864754098355</v>
      </c>
      <c r="J20" s="18">
        <v>-2.6734201707684648</v>
      </c>
      <c r="K20" s="18">
        <v>4.6010490647741618</v>
      </c>
      <c r="L20" s="18">
        <v>6.3070108684029575</v>
      </c>
    </row>
    <row r="21" spans="1:12" s="8" customFormat="1" x14ac:dyDescent="0.2">
      <c r="A21" s="31">
        <v>40926</v>
      </c>
      <c r="B21" s="18">
        <v>5.179445110151768</v>
      </c>
      <c r="C21" s="18">
        <v>4.6193158612143854</v>
      </c>
      <c r="D21" s="18">
        <v>5.6712838456387038</v>
      </c>
      <c r="E21" s="18">
        <v>6.8413740123511939</v>
      </c>
      <c r="F21" s="18">
        <v>0.60413189951212498</v>
      </c>
      <c r="G21" s="18">
        <v>0.537716441693328</v>
      </c>
      <c r="H21" s="18">
        <v>-5.6171436585850235E-2</v>
      </c>
      <c r="I21" s="18">
        <v>0.6336249623945458</v>
      </c>
      <c r="J21" s="18">
        <v>-2.4690567711852442</v>
      </c>
      <c r="K21" s="18">
        <v>4.9081030040604317</v>
      </c>
      <c r="L21" s="18">
        <v>6.3158130564549664</v>
      </c>
    </row>
    <row r="22" spans="1:12" s="8" customFormat="1" x14ac:dyDescent="0.2">
      <c r="A22" s="31">
        <v>40927</v>
      </c>
      <c r="B22" s="18">
        <v>5.1689035113897823</v>
      </c>
      <c r="C22" s="18">
        <v>4.6230929490363941</v>
      </c>
      <c r="D22" s="18">
        <v>5.6497344026271863</v>
      </c>
      <c r="E22" s="18">
        <v>6.8438774565687179</v>
      </c>
      <c r="F22" s="18">
        <v>0.60928443818049627</v>
      </c>
      <c r="G22" s="18">
        <v>0.53897739926546051</v>
      </c>
      <c r="H22" s="18">
        <v>-0.12373784169514461</v>
      </c>
      <c r="I22" s="18">
        <v>0.64196239777421815</v>
      </c>
      <c r="J22" s="18">
        <v>-1.377352058168853</v>
      </c>
      <c r="K22" s="18">
        <v>4.919323731384817</v>
      </c>
      <c r="L22" s="18">
        <v>6.3148551469738869</v>
      </c>
    </row>
    <row r="23" spans="1:12" s="8" customFormat="1" x14ac:dyDescent="0.2">
      <c r="A23" s="31">
        <v>40928</v>
      </c>
      <c r="B23" s="18">
        <v>5.209922657014042</v>
      </c>
      <c r="C23" s="18">
        <v>4.6273698430484744</v>
      </c>
      <c r="D23" s="18">
        <v>5.5878896677800753</v>
      </c>
      <c r="E23" s="18">
        <v>6.8065428093474925</v>
      </c>
      <c r="F23" s="18">
        <v>0.61250312486230241</v>
      </c>
      <c r="G23" s="18">
        <v>0.5395589240394506</v>
      </c>
      <c r="H23" s="18">
        <v>-0.11617812078720879</v>
      </c>
      <c r="I23" s="18">
        <v>0.75513383845180748</v>
      </c>
      <c r="J23" s="18">
        <v>-0.79283141409531044</v>
      </c>
      <c r="K23" s="18">
        <v>5.1785882326505304</v>
      </c>
      <c r="L23" s="18">
        <v>6.3833695264651098</v>
      </c>
    </row>
    <row r="24" spans="1:12" s="8" customFormat="1" x14ac:dyDescent="0.2">
      <c r="A24" s="31">
        <v>40931</v>
      </c>
      <c r="B24" s="18">
        <v>5.2147899607390613</v>
      </c>
      <c r="C24" s="18">
        <v>4.6241177928006998</v>
      </c>
      <c r="D24" s="18">
        <v>5.5579202777750591</v>
      </c>
      <c r="E24" s="18">
        <v>6.773356893034145</v>
      </c>
      <c r="F24" s="18">
        <v>0.61856230322447003</v>
      </c>
      <c r="G24" s="18">
        <v>0.54411985625651216</v>
      </c>
      <c r="H24" s="18">
        <v>-9.9720390941442555E-2</v>
      </c>
      <c r="I24" s="18">
        <v>0.83390603486899517</v>
      </c>
      <c r="J24" s="18">
        <v>-1.0572717185820444</v>
      </c>
      <c r="K24" s="18">
        <v>5.4704279984649133</v>
      </c>
      <c r="L24" s="18">
        <v>6.3181590146114344</v>
      </c>
    </row>
    <row r="25" spans="1:12" s="8" customFormat="1" x14ac:dyDescent="0.2">
      <c r="A25" s="31">
        <v>40932</v>
      </c>
      <c r="B25" s="18">
        <v>5.2252259277804356</v>
      </c>
      <c r="C25" s="18">
        <v>4.6306912707247463</v>
      </c>
      <c r="D25" s="18">
        <v>5.5536108090277692</v>
      </c>
      <c r="E25" s="18">
        <v>6.7766416130141085</v>
      </c>
      <c r="F25" s="18">
        <v>0.62293935969163283</v>
      </c>
      <c r="G25" s="18">
        <v>0.54174858280159088</v>
      </c>
      <c r="H25" s="18">
        <v>-0.10660365244762836</v>
      </c>
      <c r="I25" s="18">
        <v>0.75948790019396362</v>
      </c>
      <c r="J25" s="18">
        <v>-1.5626857879303173</v>
      </c>
      <c r="K25" s="18">
        <v>5.4652155614338644</v>
      </c>
      <c r="L25" s="18">
        <v>6.3192662110215609</v>
      </c>
    </row>
    <row r="26" spans="1:12" s="8" customFormat="1" x14ac:dyDescent="0.2">
      <c r="A26" s="31">
        <v>40933</v>
      </c>
      <c r="B26" s="18">
        <v>5.2113113287759276</v>
      </c>
      <c r="C26" s="18">
        <v>4.6063292777234865</v>
      </c>
      <c r="D26" s="18">
        <v>5.5295131465264529</v>
      </c>
      <c r="E26" s="18">
        <v>6.7915333437694887</v>
      </c>
      <c r="F26" s="18">
        <v>0.62042235203549001</v>
      </c>
      <c r="G26" s="18">
        <v>0.54253439126892189</v>
      </c>
      <c r="H26" s="18">
        <v>-9.0133884967055503E-2</v>
      </c>
      <c r="I26" s="18">
        <v>0.80325599234598177</v>
      </c>
      <c r="J26" s="18">
        <v>-0.67741380735059709</v>
      </c>
      <c r="K26" s="18">
        <v>5.7673788388219682</v>
      </c>
      <c r="L26" s="18">
        <v>6.3187636800266596</v>
      </c>
    </row>
    <row r="27" spans="1:12" s="8" customFormat="1" x14ac:dyDescent="0.2">
      <c r="A27" s="31">
        <v>40934</v>
      </c>
      <c r="B27" s="18">
        <v>5.2026459059850874</v>
      </c>
      <c r="C27" s="18">
        <v>4.6017735857793012</v>
      </c>
      <c r="D27" s="18">
        <v>5.4884821005705371</v>
      </c>
      <c r="E27" s="18">
        <v>6.7408672831728893</v>
      </c>
      <c r="F27" s="18">
        <v>0.6249387495526243</v>
      </c>
      <c r="G27" s="18">
        <v>0.54458611853405847</v>
      </c>
      <c r="H27" s="18">
        <v>-0.10055691670122026</v>
      </c>
      <c r="I27" s="18">
        <v>0.8939525121122377</v>
      </c>
      <c r="J27" s="18">
        <v>-1.3976571020472655</v>
      </c>
      <c r="K27" s="18">
        <v>6.0116526903182779</v>
      </c>
      <c r="L27" s="18">
        <v>6.503508680460274</v>
      </c>
    </row>
    <row r="28" spans="1:12" s="8" customFormat="1" x14ac:dyDescent="0.2">
      <c r="A28" s="31">
        <v>40935</v>
      </c>
      <c r="B28" s="18">
        <v>5.1804855549776354</v>
      </c>
      <c r="C28" s="18">
        <v>4.6070292098430699</v>
      </c>
      <c r="D28" s="18">
        <v>5.475294007097312</v>
      </c>
      <c r="E28" s="18">
        <v>6.7186889279068058</v>
      </c>
      <c r="F28" s="18">
        <v>0.62670152543577218</v>
      </c>
      <c r="G28" s="18">
        <v>0.53843245863315703</v>
      </c>
      <c r="H28" s="18">
        <v>2.2302926053864802E-2</v>
      </c>
      <c r="I28" s="18">
        <v>0.94029336640135863</v>
      </c>
      <c r="J28" s="18">
        <v>-1.7420641899614107</v>
      </c>
      <c r="K28" s="18">
        <v>6.4642819915024718</v>
      </c>
      <c r="L28" s="18">
        <v>6.5021497454667561</v>
      </c>
    </row>
    <row r="29" spans="1:12" s="8" customFormat="1" x14ac:dyDescent="0.2">
      <c r="A29" s="31">
        <v>40938</v>
      </c>
      <c r="B29" s="18">
        <v>5.1855799707592354</v>
      </c>
      <c r="C29" s="18">
        <v>4.6100076744735849</v>
      </c>
      <c r="D29" s="18">
        <v>5.4354861596957651</v>
      </c>
      <c r="E29" s="18">
        <v>6.6953130255685656</v>
      </c>
      <c r="F29" s="18">
        <v>0.63045633633057951</v>
      </c>
      <c r="G29" s="18">
        <v>0.54465307817889907</v>
      </c>
      <c r="H29" s="18">
        <v>1.2247061767139966E-3</v>
      </c>
      <c r="I29" s="18">
        <v>0.87883314174228566</v>
      </c>
      <c r="J29" s="18">
        <v>-0.68444245189339437</v>
      </c>
      <c r="K29" s="18">
        <v>6.4608862885922145</v>
      </c>
      <c r="L29" s="18">
        <v>6.5042659608640969</v>
      </c>
    </row>
    <row r="30" spans="1:12" s="8" customFormat="1" x14ac:dyDescent="0.2">
      <c r="A30" s="31">
        <v>40939</v>
      </c>
      <c r="B30" s="18">
        <v>5.1707032187012283</v>
      </c>
      <c r="C30" s="18">
        <v>4.6161111263358601</v>
      </c>
      <c r="D30" s="18">
        <v>5.4354813825750945</v>
      </c>
      <c r="E30" s="18">
        <v>6.6992034025218912</v>
      </c>
      <c r="F30" s="18">
        <v>0.63447047201944773</v>
      </c>
      <c r="G30" s="18">
        <v>0.54811576571556531</v>
      </c>
      <c r="H30" s="18">
        <v>0.19401747049000162</v>
      </c>
      <c r="I30" s="18">
        <v>0.92913451142628989</v>
      </c>
      <c r="J30" s="18">
        <v>-1.3079726727230185</v>
      </c>
      <c r="K30" s="18">
        <v>6.785788019464607</v>
      </c>
      <c r="L30" s="18">
        <v>6.5358594607525644</v>
      </c>
    </row>
    <row r="31" spans="1:12" s="8" customFormat="1" x14ac:dyDescent="0.2">
      <c r="A31" s="31">
        <v>40940</v>
      </c>
      <c r="B31" s="18">
        <v>5.1752378765679801</v>
      </c>
      <c r="C31" s="18">
        <v>4.6137212157387752</v>
      </c>
      <c r="D31" s="18">
        <v>5.4397573503047054</v>
      </c>
      <c r="E31" s="18">
        <v>6.6861891753328191</v>
      </c>
      <c r="F31" s="18">
        <v>0.63801893018067668</v>
      </c>
      <c r="G31" s="18">
        <v>0.54786501225055217</v>
      </c>
      <c r="H31" s="18">
        <v>0.17243567438513119</v>
      </c>
      <c r="I31" s="18">
        <v>1.0672874227452565</v>
      </c>
      <c r="J31" s="18">
        <v>-1.320490030469845</v>
      </c>
      <c r="K31" s="18">
        <v>7.3849999999999998</v>
      </c>
      <c r="L31" s="18">
        <v>6.5514780516695952</v>
      </c>
    </row>
    <row r="32" spans="1:12" s="8" customFormat="1" x14ac:dyDescent="0.2">
      <c r="A32" s="31">
        <v>40941</v>
      </c>
      <c r="B32" s="18">
        <v>5.2094191852432168</v>
      </c>
      <c r="C32" s="18">
        <v>4.6180845817485876</v>
      </c>
      <c r="D32" s="18">
        <v>5.4055291050626799</v>
      </c>
      <c r="E32" s="18">
        <v>6.686359471921131</v>
      </c>
      <c r="F32" s="18">
        <v>0.63888897902137831</v>
      </c>
      <c r="G32" s="18">
        <v>0.54636164914006335</v>
      </c>
      <c r="H32" s="18">
        <v>0.20131764522939591</v>
      </c>
      <c r="I32" s="18">
        <v>1.1624413496344383</v>
      </c>
      <c r="J32" s="18">
        <v>-1.3541769847700043</v>
      </c>
      <c r="K32" s="18">
        <v>7.3849999999999998</v>
      </c>
      <c r="L32" s="18">
        <v>6.5269174429782533</v>
      </c>
    </row>
    <row r="33" spans="1:12" s="8" customFormat="1" x14ac:dyDescent="0.2">
      <c r="A33" s="31">
        <v>40942</v>
      </c>
      <c r="B33" s="18">
        <v>5.2095526647694061</v>
      </c>
      <c r="C33" s="18">
        <v>4.6232918337619084</v>
      </c>
      <c r="D33" s="18">
        <v>5.415544059561479</v>
      </c>
      <c r="E33" s="18">
        <v>6.6755921699620666</v>
      </c>
      <c r="F33" s="18">
        <v>0.63989379553961157</v>
      </c>
      <c r="G33" s="18">
        <v>0.54865256958417774</v>
      </c>
      <c r="H33" s="18">
        <v>0.17342637941901107</v>
      </c>
      <c r="I33" s="18">
        <v>1.1807209402454757</v>
      </c>
      <c r="J33" s="18">
        <v>-4.6001313531619639E-2</v>
      </c>
      <c r="K33" s="18">
        <v>7.3849999999999998</v>
      </c>
      <c r="L33" s="18">
        <v>6.5284790453872468</v>
      </c>
    </row>
    <row r="34" spans="1:12" s="8" customFormat="1" x14ac:dyDescent="0.2">
      <c r="A34" s="31">
        <v>40945</v>
      </c>
      <c r="B34" s="18">
        <v>5.2139171043087362</v>
      </c>
      <c r="C34" s="18">
        <v>4.622083301614591</v>
      </c>
      <c r="D34" s="18">
        <v>5.4271958194355658</v>
      </c>
      <c r="E34" s="18">
        <v>6.6737025899615912</v>
      </c>
      <c r="F34" s="18">
        <v>0.64615005398474135</v>
      </c>
      <c r="G34" s="18">
        <v>0.55591512508068408</v>
      </c>
      <c r="H34" s="18">
        <v>0.20449379073732765</v>
      </c>
      <c r="I34" s="18">
        <v>1.4212153603200626</v>
      </c>
      <c r="J34" s="18">
        <v>-0.44299027907983851</v>
      </c>
      <c r="K34" s="18">
        <v>7.9784415514917262</v>
      </c>
      <c r="L34" s="18">
        <v>6.538094430206594</v>
      </c>
    </row>
    <row r="35" spans="1:12" s="8" customFormat="1" x14ac:dyDescent="0.2">
      <c r="A35" s="31">
        <v>40946</v>
      </c>
      <c r="B35" s="18">
        <v>5.2209069152447301</v>
      </c>
      <c r="C35" s="18">
        <v>4.630282557336443</v>
      </c>
      <c r="D35" s="18">
        <v>5.3151648629168582</v>
      </c>
      <c r="E35" s="18">
        <v>6.641215964579426</v>
      </c>
      <c r="F35" s="18">
        <v>0.64875159762444512</v>
      </c>
      <c r="G35" s="18">
        <v>0.56162233093832381</v>
      </c>
      <c r="H35" s="18">
        <v>0.19537847878593911</v>
      </c>
      <c r="I35" s="18">
        <v>1.3837712224555587</v>
      </c>
      <c r="J35" s="18">
        <v>-0.67741412108974108</v>
      </c>
      <c r="K35" s="18">
        <v>7.9571888327733777</v>
      </c>
      <c r="L35" s="18">
        <v>6.5318309610313436</v>
      </c>
    </row>
    <row r="36" spans="1:12" s="8" customFormat="1" x14ac:dyDescent="0.2">
      <c r="A36" s="31">
        <v>40947</v>
      </c>
      <c r="B36" s="18">
        <v>5.2118110819872507</v>
      </c>
      <c r="C36" s="18">
        <v>4.6300317809745293</v>
      </c>
      <c r="D36" s="18">
        <v>5.2767795336554064</v>
      </c>
      <c r="E36" s="18">
        <v>6.6231916387567598</v>
      </c>
      <c r="F36" s="18">
        <v>0.65085687468230857</v>
      </c>
      <c r="G36" s="18">
        <v>0.56320933901956005</v>
      </c>
      <c r="H36" s="18">
        <v>0.18390345719898221</v>
      </c>
      <c r="I36" s="18">
        <v>1.3570985791657579</v>
      </c>
      <c r="J36" s="18">
        <v>-0.75710834658647319</v>
      </c>
      <c r="K36" s="18">
        <v>8.2991742712225811</v>
      </c>
      <c r="L36" s="18">
        <v>6.4661845994754623</v>
      </c>
    </row>
    <row r="37" spans="1:12" s="8" customFormat="1" x14ac:dyDescent="0.2">
      <c r="A37" s="31">
        <v>40948</v>
      </c>
      <c r="B37" s="18">
        <v>5.2122792419782291</v>
      </c>
      <c r="C37" s="18">
        <v>4.6257485505140448</v>
      </c>
      <c r="D37" s="18">
        <v>5.2542018632397003</v>
      </c>
      <c r="E37" s="18">
        <v>6.5992903878638911</v>
      </c>
      <c r="F37" s="18">
        <v>0.65940540782765589</v>
      </c>
      <c r="G37" s="18">
        <v>0.56802473769028539</v>
      </c>
      <c r="H37" s="18">
        <v>0.17833073982154565</v>
      </c>
      <c r="I37" s="18">
        <v>1.4829229793079242</v>
      </c>
      <c r="J37" s="18">
        <v>-0.36856226209702947</v>
      </c>
      <c r="K37" s="18">
        <v>8.3578575491566216</v>
      </c>
      <c r="L37" s="18">
        <v>6.4724915087469936</v>
      </c>
    </row>
    <row r="38" spans="1:12" s="8" customFormat="1" x14ac:dyDescent="0.2">
      <c r="A38" s="31">
        <v>40949</v>
      </c>
      <c r="B38" s="18">
        <v>5.2063148470379224</v>
      </c>
      <c r="C38" s="18">
        <v>4.6248074643143147</v>
      </c>
      <c r="D38" s="18">
        <v>5.2642020735801101</v>
      </c>
      <c r="E38" s="18">
        <v>6.5830096643046812</v>
      </c>
      <c r="F38" s="18">
        <v>0.66351788004752177</v>
      </c>
      <c r="G38" s="18">
        <v>0.56885702105695646</v>
      </c>
      <c r="H38" s="18">
        <v>7.0000000000000007E-2</v>
      </c>
      <c r="I38" s="18">
        <v>1.467540748211885</v>
      </c>
      <c r="J38" s="18">
        <v>-1.0983739582120908</v>
      </c>
      <c r="K38" s="18">
        <v>7.8235970234915104</v>
      </c>
      <c r="L38" s="18">
        <v>6.4706549478183444</v>
      </c>
    </row>
    <row r="39" spans="1:12" s="8" customFormat="1" x14ac:dyDescent="0.2">
      <c r="A39" s="31">
        <v>40952</v>
      </c>
      <c r="B39" s="18">
        <v>5.2044572096456747</v>
      </c>
      <c r="C39" s="18">
        <v>4.624645010243432</v>
      </c>
      <c r="D39" s="18">
        <v>5.2715945463850398</v>
      </c>
      <c r="E39" s="18">
        <v>6.5320272170192011</v>
      </c>
      <c r="F39" s="18">
        <v>0.67635521194812254</v>
      </c>
      <c r="G39" s="18">
        <v>0.57766583501868096</v>
      </c>
      <c r="H39" s="18">
        <v>0.18721531927238233</v>
      </c>
      <c r="I39" s="18">
        <v>1.4266231780215661</v>
      </c>
      <c r="J39" s="18">
        <v>-0.46263322136897583</v>
      </c>
      <c r="K39" s="18">
        <v>8.3822725773701716</v>
      </c>
      <c r="L39" s="18">
        <v>6.4724050500981276</v>
      </c>
    </row>
    <row r="40" spans="1:12" s="8" customFormat="1" x14ac:dyDescent="0.2">
      <c r="A40" s="31">
        <v>40953</v>
      </c>
      <c r="B40" s="18">
        <v>5.1977565504381307</v>
      </c>
      <c r="C40" s="18">
        <v>4.6216135309513113</v>
      </c>
      <c r="D40" s="18">
        <v>5.2399999999999993</v>
      </c>
      <c r="E40" s="18">
        <v>6.6390279431104844</v>
      </c>
      <c r="F40" s="18">
        <v>0.67388195102523851</v>
      </c>
      <c r="G40" s="18">
        <v>0.58197434568509077</v>
      </c>
      <c r="H40" s="18">
        <v>0.17772155072568782</v>
      </c>
      <c r="I40" s="18">
        <v>1.4407168829238719</v>
      </c>
      <c r="J40" s="18">
        <v>-1.2646409307292295</v>
      </c>
      <c r="K40" s="18">
        <v>8.7083839790270741</v>
      </c>
      <c r="L40" s="18">
        <v>6.471576488300097</v>
      </c>
    </row>
    <row r="41" spans="1:12" s="8" customFormat="1" x14ac:dyDescent="0.2">
      <c r="A41" s="31">
        <v>40954</v>
      </c>
      <c r="B41" s="18">
        <v>5.1906982486563908</v>
      </c>
      <c r="C41" s="18">
        <v>4.6229863592316311</v>
      </c>
      <c r="D41" s="18">
        <v>5.2788849412518486</v>
      </c>
      <c r="E41" s="18">
        <v>6.5278965974293763</v>
      </c>
      <c r="F41" s="18">
        <v>0.67643226460536343</v>
      </c>
      <c r="G41" s="18">
        <v>0.586673593158903</v>
      </c>
      <c r="H41" s="18">
        <v>0.15730268041260859</v>
      </c>
      <c r="I41" s="18">
        <v>1.4033934493530278</v>
      </c>
      <c r="J41" s="18">
        <v>-0.94478499867009491</v>
      </c>
      <c r="K41" s="18">
        <v>8.751470508367289</v>
      </c>
      <c r="L41" s="18">
        <v>6.4680048428678987</v>
      </c>
    </row>
    <row r="42" spans="1:12" s="8" customFormat="1" x14ac:dyDescent="0.2">
      <c r="A42" s="31">
        <v>40955</v>
      </c>
      <c r="B42" s="18">
        <v>5.1830281564332603</v>
      </c>
      <c r="C42" s="18">
        <v>4.6268439904111247</v>
      </c>
      <c r="D42" s="18">
        <v>5.2673236837867385</v>
      </c>
      <c r="E42" s="18">
        <v>6.5381833255355897</v>
      </c>
      <c r="F42" s="18">
        <v>0.67275423069592044</v>
      </c>
      <c r="G42" s="18">
        <v>0.58778112881026101</v>
      </c>
      <c r="H42" s="18">
        <v>0.13301850028987083</v>
      </c>
      <c r="I42" s="18">
        <v>1.316675542078183</v>
      </c>
      <c r="J42" s="18">
        <v>-0.78235823421701756</v>
      </c>
      <c r="K42" s="18">
        <v>8.8523512326244447</v>
      </c>
      <c r="L42" s="18">
        <v>6.4534800554835572</v>
      </c>
    </row>
    <row r="43" spans="1:12" s="8" customFormat="1" x14ac:dyDescent="0.2">
      <c r="A43" s="31">
        <v>40956</v>
      </c>
      <c r="B43" s="18">
        <v>5.1961625723014597</v>
      </c>
      <c r="C43" s="18">
        <v>4.627468982748808</v>
      </c>
      <c r="D43" s="18">
        <v>5.2600000000000007</v>
      </c>
      <c r="E43" s="18">
        <v>6.5307589904799395</v>
      </c>
      <c r="F43" s="18">
        <v>0.67327995855287215</v>
      </c>
      <c r="G43" s="18">
        <v>0.5918555677862728</v>
      </c>
      <c r="H43" s="18">
        <v>0.12159947036445763</v>
      </c>
      <c r="I43" s="18">
        <v>1.2128319949884689</v>
      </c>
      <c r="J43" s="18">
        <v>-1.0781536726384866</v>
      </c>
      <c r="K43" s="18">
        <v>8.7408494707032762</v>
      </c>
      <c r="L43" s="18">
        <v>6.4518166521849816</v>
      </c>
    </row>
    <row r="44" spans="1:12" s="8" customFormat="1" x14ac:dyDescent="0.2">
      <c r="A44" s="31">
        <v>40959</v>
      </c>
      <c r="B44" s="18">
        <v>5.1862030160196833</v>
      </c>
      <c r="C44" s="18">
        <v>4.6325760840326451</v>
      </c>
      <c r="D44" s="18">
        <v>5.2484542312804559</v>
      </c>
      <c r="E44" s="18">
        <v>6.4053306239918779</v>
      </c>
      <c r="F44" s="18">
        <v>0.68257703098421085</v>
      </c>
      <c r="G44" s="18">
        <v>0.5922148656711087</v>
      </c>
      <c r="H44" s="18">
        <v>0.10379875167645548</v>
      </c>
      <c r="I44" s="18">
        <v>1.3200158130562809</v>
      </c>
      <c r="J44" s="18">
        <v>-1.118596856304114</v>
      </c>
      <c r="K44" s="18">
        <v>8.6109087547123959</v>
      </c>
      <c r="L44" s="18">
        <v>6.4529252344096424</v>
      </c>
    </row>
    <row r="45" spans="1:12" s="8" customFormat="1" x14ac:dyDescent="0.2">
      <c r="A45" s="31">
        <v>40960</v>
      </c>
      <c r="B45" s="18">
        <v>5.2243877173654028</v>
      </c>
      <c r="C45" s="18">
        <v>4.6267018518316263</v>
      </c>
      <c r="D45" s="18">
        <v>5.2711238401915663</v>
      </c>
      <c r="E45" s="18">
        <v>6.4031376159912492</v>
      </c>
      <c r="F45" s="18">
        <v>0.68421305639775198</v>
      </c>
      <c r="G45" s="18">
        <v>0.59978296872773529</v>
      </c>
      <c r="H45" s="18">
        <v>-2.8624223475200997E-2</v>
      </c>
      <c r="I45" s="18">
        <v>1.1610990040275999</v>
      </c>
      <c r="J45" s="18">
        <v>-0.87134861902921801</v>
      </c>
      <c r="K45" s="18">
        <v>8.4075878189045419</v>
      </c>
      <c r="L45" s="18">
        <v>6.4564929680711334</v>
      </c>
    </row>
    <row r="46" spans="1:12" s="8" customFormat="1" x14ac:dyDescent="0.2">
      <c r="A46" s="31">
        <v>40961</v>
      </c>
      <c r="B46" s="18">
        <v>5.2231923931345356</v>
      </c>
      <c r="C46" s="18">
        <v>4.625863133787945</v>
      </c>
      <c r="D46" s="18">
        <v>5.2684495100973585</v>
      </c>
      <c r="E46" s="18">
        <v>6.4545893887025416</v>
      </c>
      <c r="F46" s="18">
        <v>0.69318489767859404</v>
      </c>
      <c r="G46" s="18">
        <v>0.60109253128308449</v>
      </c>
      <c r="H46" s="18">
        <v>-9.3173142139087867E-2</v>
      </c>
      <c r="I46" s="18">
        <v>1.0581729257202008</v>
      </c>
      <c r="J46" s="18">
        <v>0.51985115907401691</v>
      </c>
      <c r="K46" s="18">
        <v>8.6557727373335034</v>
      </c>
      <c r="L46" s="18">
        <v>6.4553783662673974</v>
      </c>
    </row>
    <row r="47" spans="1:12" s="8" customFormat="1" x14ac:dyDescent="0.2">
      <c r="A47" s="31">
        <v>40962</v>
      </c>
      <c r="B47" s="18">
        <v>5.214157419052599</v>
      </c>
      <c r="C47" s="18">
        <v>4.625863133787945</v>
      </c>
      <c r="D47" s="18">
        <v>5.2457757233912421</v>
      </c>
      <c r="E47" s="18">
        <v>6.4335931392494352</v>
      </c>
      <c r="F47" s="18">
        <v>0.69499999999999995</v>
      </c>
      <c r="G47" s="18">
        <v>0.60451078073159914</v>
      </c>
      <c r="H47" s="18">
        <v>-0.28656800593511456</v>
      </c>
      <c r="I47" s="18">
        <v>1.1182522567469075</v>
      </c>
      <c r="J47" s="18">
        <v>1.3340765557609364</v>
      </c>
      <c r="K47" s="18">
        <v>8.4670672093766957</v>
      </c>
      <c r="L47" s="18">
        <v>6.4556936404953467</v>
      </c>
    </row>
    <row r="48" spans="1:12" s="8" customFormat="1" x14ac:dyDescent="0.2">
      <c r="A48" s="31">
        <v>40963</v>
      </c>
      <c r="B48" s="18">
        <v>5.2211102046250879</v>
      </c>
      <c r="C48" s="18">
        <v>4.6341477964591604</v>
      </c>
      <c r="D48" s="18">
        <v>5.2372662476430323</v>
      </c>
      <c r="E48" s="18">
        <v>6.380399512091647</v>
      </c>
      <c r="F48" s="18">
        <v>0.69544047484269933</v>
      </c>
      <c r="G48" s="18">
        <v>0.60795569193858356</v>
      </c>
      <c r="H48" s="18">
        <v>-0.79990711747569898</v>
      </c>
      <c r="I48" s="18">
        <v>0.9369377522172998</v>
      </c>
      <c r="J48" s="18">
        <v>2.0099137874057176</v>
      </c>
      <c r="K48" s="18">
        <v>8.7564387364393497</v>
      </c>
      <c r="L48" s="18">
        <v>6.4776978291724152</v>
      </c>
    </row>
    <row r="49" spans="1:12" s="8" customFormat="1" x14ac:dyDescent="0.2">
      <c r="A49" s="31">
        <v>40966</v>
      </c>
      <c r="B49" s="18">
        <v>5.2228570501237828</v>
      </c>
      <c r="C49" s="18">
        <v>4.6303752681829735</v>
      </c>
      <c r="D49" s="18">
        <v>5.2472674824258378</v>
      </c>
      <c r="E49" s="18">
        <v>6.1009098102531532</v>
      </c>
      <c r="F49" s="18">
        <v>0.70607697818182924</v>
      </c>
      <c r="G49" s="18">
        <v>0.61431465418701847</v>
      </c>
      <c r="H49" s="18">
        <v>-0.76376808493584081</v>
      </c>
      <c r="I49" s="18">
        <v>1.0090084734151596</v>
      </c>
      <c r="J49" s="18">
        <v>0.79350304936431504</v>
      </c>
      <c r="K49" s="18">
        <v>8.7952197356780779</v>
      </c>
      <c r="L49" s="18">
        <v>6.4440895417414881</v>
      </c>
    </row>
    <row r="50" spans="1:12" s="8" customFormat="1" x14ac:dyDescent="0.2">
      <c r="A50" s="31">
        <v>40967</v>
      </c>
      <c r="B50" s="18">
        <v>5.2259481202802318</v>
      </c>
      <c r="C50" s="18">
        <v>4.6304817589104248</v>
      </c>
      <c r="D50" s="18">
        <v>5.2702883388775552</v>
      </c>
      <c r="E50" s="18">
        <v>6.1079228773027445</v>
      </c>
      <c r="F50" s="18">
        <v>0.70520689074023357</v>
      </c>
      <c r="G50" s="18">
        <v>0.60908897966653575</v>
      </c>
      <c r="H50" s="18">
        <v>-0.62836425001365503</v>
      </c>
      <c r="I50" s="18">
        <v>0.96158723645038935</v>
      </c>
      <c r="J50" s="18">
        <v>0.6291628763018472</v>
      </c>
      <c r="K50" s="18">
        <v>8.7802369081074545</v>
      </c>
      <c r="L50" s="18">
        <v>6.4235587014053852</v>
      </c>
    </row>
    <row r="51" spans="1:12" s="8" customFormat="1" x14ac:dyDescent="0.2">
      <c r="A51" s="31">
        <v>40968</v>
      </c>
      <c r="B51" s="18">
        <v>5.2237245596028856</v>
      </c>
      <c r="C51" s="18">
        <v>4.6413745386513723</v>
      </c>
      <c r="D51" s="18">
        <v>5.2587721750631253</v>
      </c>
      <c r="E51" s="18">
        <v>6.1295687116252253</v>
      </c>
      <c r="F51" s="18">
        <v>0.71643291632690465</v>
      </c>
      <c r="G51" s="18">
        <v>0.61145037356730436</v>
      </c>
      <c r="H51" s="18">
        <v>-0.63721551165793389</v>
      </c>
      <c r="I51" s="18">
        <v>0.95263494098848356</v>
      </c>
      <c r="J51" s="18">
        <v>1.0502216599584362</v>
      </c>
      <c r="K51" s="18">
        <v>8.9783527676924031</v>
      </c>
      <c r="L51" s="18">
        <v>6.5028470192169747</v>
      </c>
    </row>
    <row r="52" spans="1:12" s="8" customFormat="1" x14ac:dyDescent="0.2">
      <c r="A52" s="31">
        <v>40969</v>
      </c>
      <c r="B52" s="18">
        <v>5.2266989476353753</v>
      </c>
      <c r="C52" s="18">
        <v>4.6417582307434087</v>
      </c>
      <c r="D52" s="18">
        <v>5.2219585879222148</v>
      </c>
      <c r="E52" s="18">
        <v>6.1285579245760919</v>
      </c>
      <c r="F52" s="18">
        <v>0.71533325638624945</v>
      </c>
      <c r="G52" s="18">
        <v>0.60980966217134935</v>
      </c>
      <c r="H52" s="18">
        <v>-0.64542710845216877</v>
      </c>
      <c r="I52" s="18">
        <v>0.88906888437008713</v>
      </c>
      <c r="J52" s="18">
        <v>1.7208857660462271</v>
      </c>
      <c r="K52" s="18">
        <v>8.4807215010740347</v>
      </c>
      <c r="L52" s="18">
        <v>6.4658203107529744</v>
      </c>
    </row>
    <row r="53" spans="1:12" s="8" customFormat="1" x14ac:dyDescent="0.2">
      <c r="A53" s="31">
        <v>40970</v>
      </c>
      <c r="B53" s="18">
        <v>5.2403587814872656</v>
      </c>
      <c r="C53" s="18">
        <v>4.6379080757300608</v>
      </c>
      <c r="D53" s="18">
        <v>5.2061760010705846</v>
      </c>
      <c r="E53" s="18">
        <v>6.115973502871384</v>
      </c>
      <c r="F53" s="18">
        <v>0.71762821043783731</v>
      </c>
      <c r="G53" s="18">
        <v>0.61196549895528518</v>
      </c>
      <c r="H53" s="18">
        <v>-0.64080147261428244</v>
      </c>
      <c r="I53" s="18">
        <v>1.2199407327952565</v>
      </c>
      <c r="J53" s="18">
        <v>-0.24315641916144398</v>
      </c>
      <c r="K53" s="18">
        <v>8.9986921605490959</v>
      </c>
      <c r="L53" s="18">
        <v>6.5462510660679776</v>
      </c>
    </row>
    <row r="54" spans="1:12" s="8" customFormat="1" x14ac:dyDescent="0.2">
      <c r="A54" s="31">
        <v>40973</v>
      </c>
      <c r="B54" s="18">
        <v>5.2157223815034035</v>
      </c>
      <c r="C54" s="18">
        <v>4.6469006659370669</v>
      </c>
      <c r="D54" s="18">
        <v>5.1746346976854918</v>
      </c>
      <c r="E54" s="18">
        <v>6.107782420461767</v>
      </c>
      <c r="F54" s="18">
        <v>0.72878967439406994</v>
      </c>
      <c r="G54" s="18">
        <v>0.6223533868572908</v>
      </c>
      <c r="H54" s="18">
        <v>-0.62612981899743148</v>
      </c>
      <c r="I54" s="18">
        <v>1.1499999999999999</v>
      </c>
      <c r="J54" s="18">
        <v>-0.24315641916144398</v>
      </c>
      <c r="K54" s="18">
        <v>8.7503533007956911</v>
      </c>
      <c r="L54" s="18">
        <v>6.4760719804029483</v>
      </c>
    </row>
    <row r="55" spans="1:12" s="8" customFormat="1" x14ac:dyDescent="0.2">
      <c r="A55" s="31">
        <v>40974</v>
      </c>
      <c r="B55" s="18">
        <v>5.2119308188839435</v>
      </c>
      <c r="C55" s="18">
        <v>4.6467724006048687</v>
      </c>
      <c r="D55" s="18">
        <v>5.1330806961953481</v>
      </c>
      <c r="E55" s="18">
        <v>6.0389188882436979</v>
      </c>
      <c r="F55" s="18">
        <v>0.72680042636501252</v>
      </c>
      <c r="G55" s="18">
        <v>0.62609355392220833</v>
      </c>
      <c r="H55" s="18">
        <v>-0.63878025116775849</v>
      </c>
      <c r="I55" s="18">
        <v>1.0817418668226206</v>
      </c>
      <c r="J55" s="18">
        <v>-0.98994345522408489</v>
      </c>
      <c r="K55" s="18">
        <v>8.1258666579637602</v>
      </c>
      <c r="L55" s="18">
        <v>6.4820835563209132</v>
      </c>
    </row>
    <row r="56" spans="1:12" s="8" customFormat="1" x14ac:dyDescent="0.2">
      <c r="A56" s="31">
        <v>40975</v>
      </c>
      <c r="B56" s="18">
        <v>5.1855854590557851</v>
      </c>
      <c r="C56" s="18">
        <v>4.6500682442080912</v>
      </c>
      <c r="D56" s="18">
        <v>5.1046206275889139</v>
      </c>
      <c r="E56" s="18">
        <v>6.0236119067499523</v>
      </c>
      <c r="F56" s="18">
        <v>0.72012938682696193</v>
      </c>
      <c r="G56" s="18">
        <v>0.62483531633722467</v>
      </c>
      <c r="H56" s="18">
        <v>-0.68388719907885021</v>
      </c>
      <c r="I56" s="18">
        <v>1.1594036440577948</v>
      </c>
      <c r="J56" s="18">
        <v>-1.3263107708704793</v>
      </c>
      <c r="K56" s="18">
        <v>8.1298899590630072</v>
      </c>
      <c r="L56" s="18">
        <v>6.4904480596201788</v>
      </c>
    </row>
    <row r="57" spans="1:12" s="8" customFormat="1" x14ac:dyDescent="0.2">
      <c r="A57" s="31">
        <v>40976</v>
      </c>
      <c r="B57" s="18">
        <v>5.1833515766527283</v>
      </c>
      <c r="C57" s="18">
        <v>4.6533526906148577</v>
      </c>
      <c r="D57" s="18">
        <v>5.1122345408243941</v>
      </c>
      <c r="E57" s="18">
        <v>6.0218615998125173</v>
      </c>
      <c r="F57" s="18">
        <v>0.72737265128025386</v>
      </c>
      <c r="G57" s="18">
        <v>0.62932296020098644</v>
      </c>
      <c r="H57" s="18">
        <v>-0.76994431929658824</v>
      </c>
      <c r="I57" s="18">
        <v>1.1051944038293875</v>
      </c>
      <c r="J57" s="18">
        <v>5.8762274191512774E-2</v>
      </c>
      <c r="K57" s="18">
        <v>8.3322444669645925</v>
      </c>
      <c r="L57" s="18">
        <v>6.4884091011110785</v>
      </c>
    </row>
    <row r="58" spans="1:12" s="8" customFormat="1" x14ac:dyDescent="0.2">
      <c r="A58" s="31">
        <v>40977</v>
      </c>
      <c r="B58" s="18">
        <v>5.1846986967779634</v>
      </c>
      <c r="C58" s="18">
        <v>4.6572840435729548</v>
      </c>
      <c r="D58" s="18">
        <v>5.1283399917184704</v>
      </c>
      <c r="E58" s="18">
        <v>6.0378723885151855</v>
      </c>
      <c r="F58" s="18">
        <v>0.72460327958227355</v>
      </c>
      <c r="G58" s="18">
        <v>0.63231389999677678</v>
      </c>
      <c r="H58" s="18">
        <v>-1.0403939477116879</v>
      </c>
      <c r="I58" s="18">
        <v>0.89449223430260794</v>
      </c>
      <c r="J58" s="18">
        <v>2.1681513769301048</v>
      </c>
      <c r="K58" s="18">
        <v>8.3450112431042864</v>
      </c>
      <c r="L58" s="18">
        <v>6.4815250976488477</v>
      </c>
    </row>
    <row r="59" spans="1:12" s="8" customFormat="1" x14ac:dyDescent="0.2">
      <c r="A59" s="31">
        <v>40980</v>
      </c>
      <c r="B59" s="18">
        <v>5.1992800254384379</v>
      </c>
      <c r="C59" s="18">
        <v>4.6607820740556019</v>
      </c>
      <c r="D59" s="18">
        <v>5.1324048541253733</v>
      </c>
      <c r="E59" s="18">
        <v>6.0429666988044257</v>
      </c>
      <c r="F59" s="18">
        <v>0.73171798381523567</v>
      </c>
      <c r="G59" s="18">
        <v>0.62</v>
      </c>
      <c r="H59" s="18">
        <v>-1.0066127068794082</v>
      </c>
      <c r="I59" s="18">
        <v>0.79567038631390319</v>
      </c>
      <c r="J59" s="18">
        <v>1.9632094678598389</v>
      </c>
      <c r="K59" s="18">
        <v>8.184764678382761</v>
      </c>
      <c r="L59" s="18">
        <v>6.4838295941742814</v>
      </c>
    </row>
    <row r="60" spans="1:12" s="8" customFormat="1" x14ac:dyDescent="0.2">
      <c r="A60" s="31">
        <v>40981</v>
      </c>
      <c r="B60" s="18">
        <v>5.1926183060497255</v>
      </c>
      <c r="C60" s="18">
        <v>4.6579910116572778</v>
      </c>
      <c r="D60" s="18">
        <v>5.1367507246111215</v>
      </c>
      <c r="E60" s="18">
        <v>6.0472221818651963</v>
      </c>
      <c r="F60" s="18">
        <v>0.73198854961162874</v>
      </c>
      <c r="G60" s="18">
        <v>0.6407829692126753</v>
      </c>
      <c r="H60" s="18">
        <v>-0.90054625081814321</v>
      </c>
      <c r="I60" s="18">
        <v>0.64817798058797549</v>
      </c>
      <c r="J60" s="18">
        <v>3.4870795279480586</v>
      </c>
      <c r="K60" s="18">
        <v>8.4711352348430928</v>
      </c>
      <c r="L60" s="18">
        <v>6.4850787420502689</v>
      </c>
    </row>
    <row r="61" spans="1:12" s="8" customFormat="1" x14ac:dyDescent="0.2">
      <c r="A61" s="31">
        <v>40982</v>
      </c>
      <c r="B61" s="18">
        <v>5.1945817270653833</v>
      </c>
      <c r="C61" s="18">
        <v>4.6562559213555588</v>
      </c>
      <c r="D61" s="18">
        <v>5.0982044537145219</v>
      </c>
      <c r="E61" s="18">
        <v>6.0450392432280076</v>
      </c>
      <c r="F61" s="18">
        <v>0.73045964634379945</v>
      </c>
      <c r="G61" s="18">
        <v>0.64239748989354339</v>
      </c>
      <c r="H61" s="18">
        <v>-0.88968732128189132</v>
      </c>
      <c r="I61" s="18">
        <v>0.51136039769541441</v>
      </c>
      <c r="J61" s="18">
        <v>5.0290740975252888</v>
      </c>
      <c r="K61" s="18">
        <v>8.213759666143007</v>
      </c>
      <c r="L61" s="18">
        <v>6.4877475276294057</v>
      </c>
    </row>
    <row r="62" spans="1:12" s="8" customFormat="1" x14ac:dyDescent="0.2">
      <c r="A62" s="31">
        <v>40983</v>
      </c>
      <c r="B62" s="18">
        <v>5.1793759575368616</v>
      </c>
      <c r="C62" s="18">
        <v>4.6604406750824658</v>
      </c>
      <c r="D62" s="18">
        <v>5.0882097301949791</v>
      </c>
      <c r="E62" s="18">
        <v>6.0388544360822962</v>
      </c>
      <c r="F62" s="18">
        <v>0.73562305533161243</v>
      </c>
      <c r="G62" s="18">
        <v>0.64606984879462093</v>
      </c>
      <c r="H62" s="18">
        <v>-0.85795782251409536</v>
      </c>
      <c r="I62" s="18">
        <v>0.42638079097212883</v>
      </c>
      <c r="J62" s="18">
        <v>7.6387351843565225</v>
      </c>
      <c r="K62" s="18">
        <v>8.1871936094176991</v>
      </c>
      <c r="L62" s="18">
        <v>6.4859000193026324</v>
      </c>
    </row>
    <row r="63" spans="1:12" s="8" customFormat="1" x14ac:dyDescent="0.2">
      <c r="A63" s="31">
        <v>40984</v>
      </c>
      <c r="B63" s="18">
        <v>5.201930723393585</v>
      </c>
      <c r="C63" s="18">
        <v>4.6686387029942891</v>
      </c>
      <c r="D63" s="18">
        <v>5.086069752214331</v>
      </c>
      <c r="E63" s="18">
        <v>6.0363850654337377</v>
      </c>
      <c r="F63" s="18">
        <v>0.7367838570406956</v>
      </c>
      <c r="G63" s="18">
        <v>0.64871960650129235</v>
      </c>
      <c r="H63" s="18">
        <v>-0.8344739213827056</v>
      </c>
      <c r="I63" s="18">
        <v>0.53570249753047927</v>
      </c>
      <c r="J63" s="18">
        <v>6.3040461217386508</v>
      </c>
      <c r="K63" s="18">
        <v>8.2909285456290203</v>
      </c>
      <c r="L63" s="18">
        <v>6.4793980204074311</v>
      </c>
    </row>
    <row r="64" spans="1:12" s="8" customFormat="1" x14ac:dyDescent="0.2">
      <c r="A64" s="31">
        <v>40987</v>
      </c>
      <c r="B64" s="18">
        <v>5.1864601006130853</v>
      </c>
      <c r="C64" s="18">
        <v>4.6624876610657937</v>
      </c>
      <c r="D64" s="18">
        <v>5.0939504847842523</v>
      </c>
      <c r="E64" s="18">
        <v>6.0608815127872031</v>
      </c>
      <c r="F64" s="18">
        <v>0.74701236566467966</v>
      </c>
      <c r="G64" s="18">
        <v>0.65729488422576532</v>
      </c>
      <c r="H64" s="18">
        <v>-0.83396997114605931</v>
      </c>
      <c r="I64" s="18">
        <v>0.55748341403189394</v>
      </c>
      <c r="J64" s="18">
        <v>5.9844541425136484</v>
      </c>
      <c r="K64" s="18">
        <v>7.6928525196912014</v>
      </c>
      <c r="L64" s="18">
        <v>6.486634760051408</v>
      </c>
    </row>
    <row r="65" spans="1:12" s="8" customFormat="1" x14ac:dyDescent="0.2">
      <c r="A65" s="31">
        <v>40988</v>
      </c>
      <c r="B65" s="18">
        <v>5.1886224077573564</v>
      </c>
      <c r="C65" s="18">
        <v>4.6673789478715078</v>
      </c>
      <c r="D65" s="18">
        <v>5.0881505966312197</v>
      </c>
      <c r="E65" s="18">
        <v>6.0642876278014102</v>
      </c>
      <c r="F65" s="18">
        <v>0.75071540463127739</v>
      </c>
      <c r="G65" s="18">
        <v>0.65755057733732636</v>
      </c>
      <c r="H65" s="18">
        <v>-0.77897907625858243</v>
      </c>
      <c r="I65" s="18">
        <v>0.63229546671801928</v>
      </c>
      <c r="J65" s="18">
        <v>3.6182817384578163</v>
      </c>
      <c r="K65" s="18">
        <v>7.5360364879307697</v>
      </c>
      <c r="L65" s="18">
        <v>6.4706149675650853</v>
      </c>
    </row>
    <row r="66" spans="1:12" s="8" customFormat="1" x14ac:dyDescent="0.2">
      <c r="A66" s="31">
        <v>40989</v>
      </c>
      <c r="B66" s="18">
        <v>5.1782512186044167</v>
      </c>
      <c r="C66" s="18">
        <v>4.6717215841064998</v>
      </c>
      <c r="D66" s="18">
        <v>5.0842416593933981</v>
      </c>
      <c r="E66" s="18">
        <v>6.0809761133462628</v>
      </c>
      <c r="F66" s="18">
        <v>0.75481999053370974</v>
      </c>
      <c r="G66" s="18">
        <v>0.65748586853515101</v>
      </c>
      <c r="H66" s="18">
        <v>-0.78185399314666748</v>
      </c>
      <c r="I66" s="18">
        <v>0.73088829176125347</v>
      </c>
      <c r="J66" s="18">
        <v>3.7968512604309708</v>
      </c>
      <c r="K66" s="18">
        <v>7.8281853218748028</v>
      </c>
      <c r="L66" s="18">
        <v>6.4607127116261553</v>
      </c>
    </row>
    <row r="67" spans="1:12" s="8" customFormat="1" x14ac:dyDescent="0.2">
      <c r="A67" s="31">
        <v>40990</v>
      </c>
      <c r="B67" s="18">
        <v>5.1770967686452538</v>
      </c>
      <c r="C67" s="18">
        <v>4.6726212109701688</v>
      </c>
      <c r="D67" s="18">
        <v>4.9903043448036737</v>
      </c>
      <c r="E67" s="18">
        <v>6.056251361159747</v>
      </c>
      <c r="F67" s="18">
        <v>0.75913409855289282</v>
      </c>
      <c r="G67" s="18">
        <v>0.65885099968644945</v>
      </c>
      <c r="H67" s="18">
        <v>-0.74749765648446731</v>
      </c>
      <c r="I67" s="18">
        <v>0.75206321538451926</v>
      </c>
      <c r="J67" s="18">
        <v>2.6832482772141439</v>
      </c>
      <c r="K67" s="18">
        <v>7.8627315767371249</v>
      </c>
      <c r="L67" s="18">
        <v>6.4604201462012796</v>
      </c>
    </row>
    <row r="68" spans="1:12" s="8" customFormat="1" x14ac:dyDescent="0.2">
      <c r="A68" s="31">
        <v>40991</v>
      </c>
      <c r="B68" s="18">
        <v>5.1786954900799138</v>
      </c>
      <c r="C68" s="18">
        <v>4.6728800517696092</v>
      </c>
      <c r="D68" s="18">
        <v>4.9603904268302434</v>
      </c>
      <c r="E68" s="18">
        <v>6.0801357311637716</v>
      </c>
      <c r="F68" s="18">
        <v>0.75571082352475094</v>
      </c>
      <c r="G68" s="18">
        <v>0.66260342896599644</v>
      </c>
      <c r="H68" s="18">
        <v>-0.71655985430294089</v>
      </c>
      <c r="I68" s="18">
        <v>0.81158416297267277</v>
      </c>
      <c r="J68" s="18">
        <v>2.1534282496188006</v>
      </c>
      <c r="K68" s="18">
        <v>7.9897760030362539</v>
      </c>
      <c r="L68" s="18">
        <v>6.4570011414126753</v>
      </c>
    </row>
    <row r="69" spans="1:12" s="8" customFormat="1" x14ac:dyDescent="0.2">
      <c r="A69" s="31">
        <v>40994</v>
      </c>
      <c r="B69" s="18">
        <v>5.1849343134657024</v>
      </c>
      <c r="C69" s="18">
        <v>4.6778957124772944</v>
      </c>
      <c r="D69" s="18">
        <v>4.9570667539973341</v>
      </c>
      <c r="E69" s="18">
        <v>6.0918497007685195</v>
      </c>
      <c r="F69" s="18">
        <v>0.76254528338135319</v>
      </c>
      <c r="G69" s="18">
        <v>0.67122380864049092</v>
      </c>
      <c r="H69" s="18">
        <v>-0.67041966993443214</v>
      </c>
      <c r="I69" s="18">
        <v>0.95108678912898326</v>
      </c>
      <c r="J69" s="18">
        <v>3.0339215654552181</v>
      </c>
      <c r="K69" s="18">
        <v>8.0781685064238005</v>
      </c>
      <c r="L69" s="18">
        <v>6.4617709083714976</v>
      </c>
    </row>
    <row r="70" spans="1:12" s="8" customFormat="1" x14ac:dyDescent="0.2">
      <c r="A70" s="31">
        <v>40995</v>
      </c>
      <c r="B70" s="18">
        <v>5.1990999235184194</v>
      </c>
      <c r="C70" s="18">
        <v>4.6794589961304709</v>
      </c>
      <c r="D70" s="18">
        <v>4.9582715629898226</v>
      </c>
      <c r="E70" s="18">
        <v>6.1163270482209082</v>
      </c>
      <c r="F70" s="18">
        <v>0.76186249968892095</v>
      </c>
      <c r="G70" s="18">
        <v>0.67292025840969238</v>
      </c>
      <c r="H70" s="18">
        <v>-0.69453037412728935</v>
      </c>
      <c r="I70" s="18">
        <v>0.94773075510772775</v>
      </c>
      <c r="J70" s="18">
        <v>3.0495099022922441</v>
      </c>
      <c r="K70" s="18">
        <v>8.1056868048458206</v>
      </c>
      <c r="L70" s="18">
        <v>6.4576703139661209</v>
      </c>
    </row>
    <row r="71" spans="1:12" s="8" customFormat="1" x14ac:dyDescent="0.2">
      <c r="A71" s="31">
        <v>40996</v>
      </c>
      <c r="B71" s="18">
        <v>5.1928190381498833</v>
      </c>
      <c r="C71" s="18">
        <v>4.6796752640475097</v>
      </c>
      <c r="D71" s="18">
        <v>4.6164483829741654</v>
      </c>
      <c r="E71" s="18">
        <v>6.0903291228472343</v>
      </c>
      <c r="F71" s="18">
        <v>0.76590061434346257</v>
      </c>
      <c r="G71" s="18">
        <v>0.67273997662465079</v>
      </c>
      <c r="H71" s="18">
        <v>-0.67610818248242133</v>
      </c>
      <c r="I71" s="18">
        <v>1.1191326286344443</v>
      </c>
      <c r="J71" s="18">
        <v>1.9185850549816728</v>
      </c>
      <c r="K71" s="18">
        <v>8.1109032403593364</v>
      </c>
      <c r="L71" s="18">
        <v>6.4696412159878394</v>
      </c>
    </row>
    <row r="72" spans="1:12" s="8" customFormat="1" x14ac:dyDescent="0.2">
      <c r="A72" s="31">
        <v>40997</v>
      </c>
      <c r="B72" s="18">
        <v>5.188356694545142</v>
      </c>
      <c r="C72" s="18">
        <v>4.6848793238234112</v>
      </c>
      <c r="D72" s="18">
        <v>4.5670237633661355</v>
      </c>
      <c r="E72" s="18">
        <v>6.1019565836051761</v>
      </c>
      <c r="F72" s="18">
        <v>0.76537475251001064</v>
      </c>
      <c r="G72" s="18">
        <v>0.67830162826211549</v>
      </c>
      <c r="H72" s="18">
        <v>-0.63680145939283139</v>
      </c>
      <c r="I72" s="18">
        <v>1.0022554880393293</v>
      </c>
      <c r="J72" s="18">
        <v>0.82010563380281787</v>
      </c>
      <c r="K72" s="18">
        <v>7.9901204475537968</v>
      </c>
      <c r="L72" s="18">
        <v>6.47853611496501</v>
      </c>
    </row>
    <row r="73" spans="1:12" s="8" customFormat="1" x14ac:dyDescent="0.2">
      <c r="A73" s="31">
        <v>40998</v>
      </c>
      <c r="B73" s="18">
        <v>5.1652775509982014</v>
      </c>
      <c r="C73" s="18">
        <v>4.6990039946765192</v>
      </c>
      <c r="D73" s="18">
        <v>4.5513262699058439</v>
      </c>
      <c r="E73" s="18">
        <v>5.6813573274169249</v>
      </c>
      <c r="F73" s="18">
        <v>0.7694779327786615</v>
      </c>
      <c r="G73" s="18">
        <v>0.67990604524945397</v>
      </c>
      <c r="H73" s="18">
        <v>-0.66822263097983281</v>
      </c>
      <c r="I73" s="18">
        <v>0.98992646350152813</v>
      </c>
      <c r="J73" s="18">
        <v>1.8454648017410309</v>
      </c>
      <c r="K73" s="18">
        <v>8.03052484767667</v>
      </c>
      <c r="L73" s="18">
        <v>6.6282622175608452</v>
      </c>
    </row>
    <row r="74" spans="1:12" s="8" customFormat="1" x14ac:dyDescent="0.2">
      <c r="A74" s="31">
        <v>41001</v>
      </c>
      <c r="B74" s="18">
        <v>5.1825923078862566</v>
      </c>
      <c r="C74" s="18">
        <v>4.7042058266092832</v>
      </c>
      <c r="D74" s="18">
        <v>4.4514997922953778</v>
      </c>
      <c r="E74" s="18">
        <v>5.5382027588633784</v>
      </c>
      <c r="F74" s="18">
        <v>0.77428117419764642</v>
      </c>
      <c r="G74" s="18">
        <v>0.68882883016626562</v>
      </c>
      <c r="H74" s="18">
        <v>-0.64367550173747679</v>
      </c>
      <c r="I74" s="18">
        <v>1.0855631882869667</v>
      </c>
      <c r="J74" s="18">
        <v>1.8866985536822098</v>
      </c>
      <c r="K74" s="18">
        <v>8.2768033672512278</v>
      </c>
      <c r="L74" s="18">
        <v>6.6235523465903174</v>
      </c>
    </row>
    <row r="75" spans="1:12" s="8" customFormat="1" x14ac:dyDescent="0.2">
      <c r="A75" s="31">
        <v>41002</v>
      </c>
      <c r="B75" s="18">
        <v>5.1822339119306644</v>
      </c>
      <c r="C75" s="18">
        <v>4.7115961931237829</v>
      </c>
      <c r="D75" s="18">
        <v>4.521550527581045</v>
      </c>
      <c r="E75" s="18">
        <v>5.5713259356054126</v>
      </c>
      <c r="F75" s="18">
        <v>0.77465841536016289</v>
      </c>
      <c r="G75" s="18">
        <v>0.69415583179914953</v>
      </c>
      <c r="H75" s="18">
        <v>-0.65565425207998473</v>
      </c>
      <c r="I75" s="18">
        <v>0.91509480632132489</v>
      </c>
      <c r="J75" s="18">
        <v>0.90592759138814927</v>
      </c>
      <c r="K75" s="18">
        <v>7.8250848250138105</v>
      </c>
      <c r="L75" s="18">
        <v>6.5968804504759273</v>
      </c>
    </row>
    <row r="76" spans="1:12" s="8" customFormat="1" x14ac:dyDescent="0.2">
      <c r="A76" s="31">
        <v>41003</v>
      </c>
      <c r="B76" s="18">
        <v>5.1820264314518383</v>
      </c>
      <c r="C76" s="18">
        <v>4.7079679584795944</v>
      </c>
      <c r="D76" s="18">
        <v>4.4614501483516023</v>
      </c>
      <c r="E76" s="18">
        <v>5.5729816777028365</v>
      </c>
      <c r="F76" s="18">
        <v>0.7673668429370657</v>
      </c>
      <c r="G76" s="18">
        <v>0.69681587120844335</v>
      </c>
      <c r="H76" s="18">
        <v>-0.6831483969512443</v>
      </c>
      <c r="I76" s="18">
        <v>0.90388401767106152</v>
      </c>
      <c r="J76" s="18">
        <v>-8.7051516891926445E-2</v>
      </c>
      <c r="K76" s="18">
        <v>7.642324103731303</v>
      </c>
      <c r="L76" s="18">
        <v>6.5979908508932734</v>
      </c>
    </row>
    <row r="77" spans="1:12" s="8" customFormat="1" x14ac:dyDescent="0.2">
      <c r="A77" s="31">
        <v>41008</v>
      </c>
      <c r="B77" s="18">
        <v>5.1924102059264543</v>
      </c>
      <c r="C77" s="18">
        <v>4.711210790486879</v>
      </c>
      <c r="D77" s="18">
        <v>4.5514159203030466</v>
      </c>
      <c r="E77" s="18">
        <v>5.5798863937614067</v>
      </c>
      <c r="F77" s="18">
        <v>0.78537166308303352</v>
      </c>
      <c r="G77" s="18">
        <v>0.7084574546305169</v>
      </c>
      <c r="H77" s="18">
        <v>-0.77643511686372424</v>
      </c>
      <c r="I77" s="18">
        <v>1.0405900293146033</v>
      </c>
      <c r="J77" s="18">
        <v>-0.62062332181767232</v>
      </c>
      <c r="K77" s="18">
        <v>7.8646229844731357</v>
      </c>
      <c r="L77" s="18">
        <v>6.6429266592430523</v>
      </c>
    </row>
    <row r="78" spans="1:12" s="8" customFormat="1" x14ac:dyDescent="0.2">
      <c r="A78" s="31">
        <v>41009</v>
      </c>
      <c r="B78" s="18">
        <v>5.2457157871348876</v>
      </c>
      <c r="C78" s="18">
        <v>4.727030565791817</v>
      </c>
      <c r="D78" s="18">
        <v>4.5613911988425135</v>
      </c>
      <c r="E78" s="18">
        <v>5.5265487006493927</v>
      </c>
      <c r="F78" s="18">
        <v>0.79154993094020865</v>
      </c>
      <c r="G78" s="18">
        <v>0.71304188600663176</v>
      </c>
      <c r="H78" s="18">
        <v>-0.76783493061730268</v>
      </c>
      <c r="I78" s="18">
        <v>1.0397711169220285</v>
      </c>
      <c r="J78" s="18">
        <v>-2.3458110257327704</v>
      </c>
      <c r="K78" s="18">
        <v>7.7691790291984324</v>
      </c>
      <c r="L78" s="18">
        <v>6.6511654842866115</v>
      </c>
    </row>
    <row r="79" spans="1:12" s="8" customFormat="1" x14ac:dyDescent="0.2">
      <c r="A79" s="31">
        <v>41011</v>
      </c>
      <c r="B79" s="18">
        <v>5.2459239916202174</v>
      </c>
      <c r="C79" s="18">
        <v>4.7305641936945468</v>
      </c>
      <c r="D79" s="18">
        <v>4.5577346884933707</v>
      </c>
      <c r="E79" s="18">
        <v>4.9120986732233067</v>
      </c>
      <c r="F79" s="18">
        <v>0.79688854934224829</v>
      </c>
      <c r="G79" s="18">
        <v>0.71748346509902683</v>
      </c>
      <c r="H79" s="18">
        <v>-0.74296871378910778</v>
      </c>
      <c r="I79" s="18">
        <v>0.8791954513544975</v>
      </c>
      <c r="J79" s="18">
        <v>0.44110820018993874</v>
      </c>
      <c r="K79" s="18">
        <v>8.6483166089813519</v>
      </c>
      <c r="L79" s="18">
        <v>6.6700611442063176</v>
      </c>
    </row>
    <row r="80" spans="1:12" s="8" customFormat="1" x14ac:dyDescent="0.2">
      <c r="A80" s="31">
        <v>41012</v>
      </c>
      <c r="B80" s="18">
        <v>5.243241883114421</v>
      </c>
      <c r="C80" s="18">
        <v>4.7353755577969991</v>
      </c>
      <c r="D80" s="18">
        <v>4.5826124634543657</v>
      </c>
      <c r="E80" s="18">
        <v>4.9350035392939375</v>
      </c>
      <c r="F80" s="18">
        <v>0.79946026929168612</v>
      </c>
      <c r="G80" s="18">
        <v>0.7198752392529274</v>
      </c>
      <c r="H80" s="18">
        <v>-0.72975849298049678</v>
      </c>
      <c r="I80" s="18">
        <v>0.89554905693143194</v>
      </c>
      <c r="J80" s="18">
        <v>-0.42798728296685734</v>
      </c>
      <c r="K80" s="18">
        <v>8.5379567277534036</v>
      </c>
      <c r="L80" s="18">
        <v>6.6862306461455852</v>
      </c>
    </row>
    <row r="81" spans="1:12" s="8" customFormat="1" x14ac:dyDescent="0.2">
      <c r="A81" s="31">
        <v>41015</v>
      </c>
      <c r="B81" s="18">
        <v>5.2482016971859435</v>
      </c>
      <c r="C81" s="18">
        <v>4.7471375268922174</v>
      </c>
      <c r="D81" s="18">
        <v>4.54258412394136</v>
      </c>
      <c r="E81" s="18">
        <v>4.9422490220836766</v>
      </c>
      <c r="F81" s="18">
        <v>0.80821054010729054</v>
      </c>
      <c r="G81" s="18">
        <v>0.73417383925660695</v>
      </c>
      <c r="H81" s="18">
        <v>-0.69163000024879306</v>
      </c>
      <c r="I81" s="18">
        <v>0.84801578829363955</v>
      </c>
      <c r="J81" s="18">
        <v>-0.8051680422005344</v>
      </c>
      <c r="K81" s="18">
        <v>8.09327699292494</v>
      </c>
      <c r="L81" s="18">
        <v>6.6882834149920756</v>
      </c>
    </row>
    <row r="82" spans="1:12" s="8" customFormat="1" x14ac:dyDescent="0.2">
      <c r="A82" s="31">
        <v>41016</v>
      </c>
      <c r="B82" s="18">
        <v>5.2559218419743257</v>
      </c>
      <c r="C82" s="18">
        <v>4.752591670986126</v>
      </c>
      <c r="D82" s="18">
        <v>4.5325222052915626</v>
      </c>
      <c r="E82" s="18">
        <v>4.9527959430453885</v>
      </c>
      <c r="F82" s="18">
        <v>0.81276970601264353</v>
      </c>
      <c r="G82" s="18">
        <v>0.73327589246973268</v>
      </c>
      <c r="H82" s="18">
        <v>-0.63503171987789908</v>
      </c>
      <c r="I82" s="18">
        <v>0.76340352994065519</v>
      </c>
      <c r="J82" s="18">
        <v>1.872937800936614</v>
      </c>
      <c r="K82" s="18">
        <v>8.0837218963276829</v>
      </c>
      <c r="L82" s="18">
        <v>6.679396640681718</v>
      </c>
    </row>
    <row r="83" spans="1:12" s="8" customFormat="1" x14ac:dyDescent="0.2">
      <c r="A83" s="31">
        <v>41017</v>
      </c>
      <c r="B83" s="18">
        <v>5.2544965697776762</v>
      </c>
      <c r="C83" s="18">
        <v>4.7442010852288119</v>
      </c>
      <c r="D83" s="18">
        <v>4.5280190453976825</v>
      </c>
      <c r="E83" s="18">
        <v>4.9589074777229234</v>
      </c>
      <c r="F83" s="18">
        <v>0.81379964059932142</v>
      </c>
      <c r="G83" s="18">
        <v>0.73498916542952086</v>
      </c>
      <c r="H83" s="18">
        <v>-0.68172148428867052</v>
      </c>
      <c r="I83" s="18">
        <v>0.71343205049358582</v>
      </c>
      <c r="J83" s="18">
        <v>0.90508065926434578</v>
      </c>
      <c r="K83" s="18">
        <v>8.1692163312822217</v>
      </c>
      <c r="L83" s="18">
        <v>6.680567190093277</v>
      </c>
    </row>
    <row r="84" spans="1:12" s="8" customFormat="1" x14ac:dyDescent="0.2">
      <c r="A84" s="31">
        <v>41018</v>
      </c>
      <c r="B84" s="18">
        <v>5.2485340732896741</v>
      </c>
      <c r="C84" s="18">
        <v>4.7485333084413641</v>
      </c>
      <c r="D84" s="18">
        <v>4.5020912849272454</v>
      </c>
      <c r="E84" s="18">
        <v>4.9405542240687268</v>
      </c>
      <c r="F84" s="18">
        <v>0.82046589468602804</v>
      </c>
      <c r="G84" s="18">
        <v>0.73621846590942686</v>
      </c>
      <c r="H84" s="18">
        <v>-0.64172373306554076</v>
      </c>
      <c r="I84" s="18">
        <v>0.83784348659681607</v>
      </c>
      <c r="J84" s="18">
        <v>-1.596664203095743</v>
      </c>
      <c r="K84" s="18">
        <v>8.3144363013959435</v>
      </c>
      <c r="L84" s="18">
        <v>6.636680393201817</v>
      </c>
    </row>
    <row r="85" spans="1:12" s="8" customFormat="1" x14ac:dyDescent="0.2">
      <c r="A85" s="31">
        <v>41019</v>
      </c>
      <c r="B85" s="18">
        <v>5.2641150067552518</v>
      </c>
      <c r="C85" s="18">
        <v>4.7521218044452436</v>
      </c>
      <c r="D85" s="18">
        <v>4.4879467043917698</v>
      </c>
      <c r="E85" s="18">
        <v>4.937927836039278</v>
      </c>
      <c r="F85" s="18">
        <v>0.82680164368693543</v>
      </c>
      <c r="G85" s="18">
        <v>0.73943161760185117</v>
      </c>
      <c r="H85" s="18">
        <v>-0.65314974736077469</v>
      </c>
      <c r="I85" s="18">
        <v>0.81273406974262186</v>
      </c>
      <c r="J85" s="18">
        <v>-0.98282847395479767</v>
      </c>
      <c r="K85" s="18">
        <v>8.4458540079806177</v>
      </c>
      <c r="L85" s="18">
        <v>6.6457708593169018</v>
      </c>
    </row>
    <row r="86" spans="1:12" s="8" customFormat="1" x14ac:dyDescent="0.2">
      <c r="A86" s="31">
        <v>41022</v>
      </c>
      <c r="B86" s="18">
        <v>5.2646836025181747</v>
      </c>
      <c r="C86" s="18">
        <v>4.7583670713009782</v>
      </c>
      <c r="D86" s="18">
        <v>4.2386814469036329</v>
      </c>
      <c r="E86" s="18">
        <v>4.8995011466230496</v>
      </c>
      <c r="F86" s="18">
        <v>0.82737480672527153</v>
      </c>
      <c r="G86" s="18">
        <v>0.75047723215217577</v>
      </c>
      <c r="H86" s="18">
        <v>-0.65595476126167818</v>
      </c>
      <c r="I86" s="18">
        <v>0.82287887310166064</v>
      </c>
      <c r="J86" s="18">
        <v>-2.0729800504681477</v>
      </c>
      <c r="K86" s="18">
        <v>8.2858845488050115</v>
      </c>
      <c r="L86" s="18">
        <v>6.6508850246314424</v>
      </c>
    </row>
    <row r="87" spans="1:12" s="8" customFormat="1" x14ac:dyDescent="0.2">
      <c r="A87" s="31">
        <v>41023</v>
      </c>
      <c r="B87" s="18">
        <v>5.3136347357968514</v>
      </c>
      <c r="C87" s="18">
        <v>4.7634820458534648</v>
      </c>
      <c r="D87" s="18">
        <v>4.2457358564890821</v>
      </c>
      <c r="E87" s="18">
        <v>4.9209276029332436</v>
      </c>
      <c r="F87" s="18">
        <v>0.82238649249113627</v>
      </c>
      <c r="G87" s="18">
        <v>0.75217032629422753</v>
      </c>
      <c r="H87" s="18">
        <v>-0.67320622393233231</v>
      </c>
      <c r="I87" s="18">
        <v>0.75993289439723899</v>
      </c>
      <c r="J87" s="18">
        <v>-2.0146842706127397</v>
      </c>
      <c r="K87" s="18">
        <v>8.1156558371571528</v>
      </c>
      <c r="L87" s="18">
        <v>6.6474880921556352</v>
      </c>
    </row>
    <row r="88" spans="1:12" s="8" customFormat="1" x14ac:dyDescent="0.2">
      <c r="A88" s="31">
        <v>41024</v>
      </c>
      <c r="B88" s="18">
        <v>5.3196992350888168</v>
      </c>
      <c r="C88" s="18">
        <v>4.7596816242259736</v>
      </c>
      <c r="D88" s="18">
        <v>4.2199892490689415</v>
      </c>
      <c r="E88" s="18">
        <v>4.9205529500318574</v>
      </c>
      <c r="F88" s="18">
        <v>0.82327904789666717</v>
      </c>
      <c r="G88" s="18">
        <v>0.75563412140168429</v>
      </c>
      <c r="H88" s="18">
        <v>-0.66598383938404315</v>
      </c>
      <c r="I88" s="18">
        <v>0.70757672523692583</v>
      </c>
      <c r="J88" s="18">
        <v>-1.7540442250389299</v>
      </c>
      <c r="K88" s="18">
        <v>7.9184369726002259</v>
      </c>
      <c r="L88" s="18">
        <v>6.6360209831554506</v>
      </c>
    </row>
    <row r="89" spans="1:12" s="8" customFormat="1" x14ac:dyDescent="0.2">
      <c r="A89" s="31">
        <v>41025</v>
      </c>
      <c r="B89" s="18">
        <v>5.3121679803516129</v>
      </c>
      <c r="C89" s="18">
        <v>4.7669126083521585</v>
      </c>
      <c r="D89" s="18">
        <v>4.2341592222772562</v>
      </c>
      <c r="E89" s="18">
        <v>4.930081608936506</v>
      </c>
      <c r="F89" s="18">
        <v>0.82782090981534984</v>
      </c>
      <c r="G89" s="18">
        <v>0.76050727253839212</v>
      </c>
      <c r="H89" s="18">
        <v>-0.70303841350406004</v>
      </c>
      <c r="I89" s="18">
        <v>0.74201179690002228</v>
      </c>
      <c r="J89" s="18">
        <v>-1.1003477330297811</v>
      </c>
      <c r="K89" s="18">
        <v>8.1365945467595235</v>
      </c>
      <c r="L89" s="18">
        <v>6.6419671323731269</v>
      </c>
    </row>
    <row r="90" spans="1:12" s="8" customFormat="1" x14ac:dyDescent="0.2">
      <c r="A90" s="31">
        <v>41026</v>
      </c>
      <c r="B90" s="18">
        <v>5.2992955608397629</v>
      </c>
      <c r="C90" s="18">
        <v>4.7711322903729743</v>
      </c>
      <c r="D90" s="18">
        <v>4.0451457602539032</v>
      </c>
      <c r="E90" s="18">
        <v>4.8746814901919802</v>
      </c>
      <c r="F90" s="18">
        <v>0.83052622276409382</v>
      </c>
      <c r="G90" s="18">
        <v>0.76282069466402691</v>
      </c>
      <c r="H90" s="18">
        <v>-0.71590336091764839</v>
      </c>
      <c r="I90" s="18">
        <v>0.62693080689477809</v>
      </c>
      <c r="J90" s="18">
        <v>-1.3057589829911569</v>
      </c>
      <c r="K90" s="18">
        <v>8.1656433355450577</v>
      </c>
      <c r="L90" s="18">
        <v>6.653372332255997</v>
      </c>
    </row>
    <row r="91" spans="1:12" s="8" customFormat="1" x14ac:dyDescent="0.2">
      <c r="A91" s="31">
        <v>41029</v>
      </c>
      <c r="B91" s="18">
        <v>5.2493303920064429</v>
      </c>
      <c r="C91" s="18">
        <v>4.785738948649624</v>
      </c>
      <c r="D91" s="18">
        <v>4.0709620082567639</v>
      </c>
      <c r="E91" s="18">
        <v>4.906786892362911</v>
      </c>
      <c r="F91" s="18">
        <v>0.8443990114192278</v>
      </c>
      <c r="G91" s="18">
        <v>0.7721979120244461</v>
      </c>
      <c r="H91" s="18">
        <v>-0.72940354784423522</v>
      </c>
      <c r="I91" s="18">
        <v>0.72325988556245213</v>
      </c>
      <c r="J91" s="18">
        <v>-2.5316733263687161</v>
      </c>
      <c r="K91" s="18">
        <v>8.2814094807586081</v>
      </c>
      <c r="L91" s="18">
        <v>6.6770527153748738</v>
      </c>
    </row>
    <row r="92" spans="1:12" s="8" customFormat="1" x14ac:dyDescent="0.2">
      <c r="A92" s="31">
        <v>41031</v>
      </c>
      <c r="B92" s="18">
        <v>5.2748149205863264</v>
      </c>
      <c r="C92" s="18">
        <v>4.7941861464547015</v>
      </c>
      <c r="D92" s="18">
        <v>4.0164095771523458</v>
      </c>
      <c r="E92" s="18">
        <v>4.9109189277298118</v>
      </c>
      <c r="F92" s="18">
        <v>0.84785473556498903</v>
      </c>
      <c r="G92" s="18">
        <v>0.77779580129124326</v>
      </c>
      <c r="H92" s="18">
        <v>-0.75397280364846031</v>
      </c>
      <c r="I92" s="18">
        <v>0.63051767871020148</v>
      </c>
      <c r="J92" s="18">
        <v>-1.1806700352560477</v>
      </c>
      <c r="K92" s="18">
        <v>8.1177633138975587</v>
      </c>
      <c r="L92" s="18">
        <v>6.6602332479364277</v>
      </c>
    </row>
    <row r="93" spans="1:12" s="8" customFormat="1" x14ac:dyDescent="0.2">
      <c r="A93" s="31">
        <v>41032</v>
      </c>
      <c r="B93" s="18">
        <v>5.3108334746000656</v>
      </c>
      <c r="C93" s="18">
        <v>4.8000540849601512</v>
      </c>
      <c r="D93" s="18">
        <v>3.9906793714259301</v>
      </c>
      <c r="E93" s="18">
        <v>4.9109053883181408</v>
      </c>
      <c r="F93" s="18">
        <v>0.84342423342616268</v>
      </c>
      <c r="G93" s="18">
        <v>0.77344797418023803</v>
      </c>
      <c r="H93" s="18">
        <v>-0.74883601270040578</v>
      </c>
      <c r="I93" s="18">
        <v>0.60901838066896508</v>
      </c>
      <c r="J93" s="18">
        <v>-1.73984216105686</v>
      </c>
      <c r="K93" s="18">
        <v>8.2526817998748996</v>
      </c>
      <c r="L93" s="18">
        <v>6.7163361604853309</v>
      </c>
    </row>
    <row r="94" spans="1:12" s="8" customFormat="1" x14ac:dyDescent="0.2">
      <c r="A94" s="31">
        <v>41033</v>
      </c>
      <c r="B94" s="18">
        <v>5.3153172516691347</v>
      </c>
      <c r="C94" s="18">
        <v>4.8059739287956313</v>
      </c>
      <c r="D94" s="18">
        <v>3.9908536552773279</v>
      </c>
      <c r="E94" s="18">
        <v>4.9208618504836128</v>
      </c>
      <c r="F94" s="18">
        <v>0.85558987535025188</v>
      </c>
      <c r="G94" s="18">
        <v>0.77787936088679432</v>
      </c>
      <c r="H94" s="18">
        <v>-0.75380187068804461</v>
      </c>
      <c r="I94" s="18">
        <v>1.0115169175727321</v>
      </c>
      <c r="J94" s="18">
        <v>-2.3590837357325229</v>
      </c>
      <c r="K94" s="18">
        <v>8.472318811180779</v>
      </c>
      <c r="L94" s="18">
        <v>6.7641669838935732</v>
      </c>
    </row>
    <row r="95" spans="1:12" s="8" customFormat="1" x14ac:dyDescent="0.2">
      <c r="A95" s="31">
        <v>41036</v>
      </c>
      <c r="B95" s="18">
        <v>5.3210678981647863</v>
      </c>
      <c r="C95" s="18">
        <v>4.8178631548831081</v>
      </c>
      <c r="D95" s="18">
        <v>3.9488704404369237</v>
      </c>
      <c r="E95" s="18">
        <v>4.9203529079070885</v>
      </c>
      <c r="F95" s="18">
        <v>0.86222117701827883</v>
      </c>
      <c r="G95" s="18">
        <v>0.78248214449605791</v>
      </c>
      <c r="H95" s="18">
        <v>-0.7578154394651504</v>
      </c>
      <c r="I95" s="18">
        <v>0.64651013602603868</v>
      </c>
      <c r="J95" s="18">
        <v>-1.5134286250783229</v>
      </c>
      <c r="K95" s="18">
        <v>8.0068113604471147</v>
      </c>
      <c r="L95" s="18">
        <v>6.7684213324711706</v>
      </c>
    </row>
    <row r="96" spans="1:12" s="8" customFormat="1" x14ac:dyDescent="0.2">
      <c r="A96" s="31">
        <v>41037</v>
      </c>
      <c r="B96" s="18">
        <v>5.2972481429375806</v>
      </c>
      <c r="C96" s="18">
        <v>4.8266197758894611</v>
      </c>
      <c r="D96" s="18">
        <v>3.9032933019727705</v>
      </c>
      <c r="E96" s="18">
        <v>4.9071127892182851</v>
      </c>
      <c r="F96" s="18">
        <v>0.8669099809382752</v>
      </c>
      <c r="G96" s="18">
        <v>0.78837591749550318</v>
      </c>
      <c r="H96" s="18">
        <v>-0.76297966096857239</v>
      </c>
      <c r="I96" s="18">
        <v>0.56300179169561404</v>
      </c>
      <c r="J96" s="18">
        <v>-3.4129507404379678</v>
      </c>
      <c r="K96" s="18">
        <v>7.5902894188287595</v>
      </c>
      <c r="L96" s="18">
        <v>6.6862694940011345</v>
      </c>
    </row>
    <row r="97" spans="1:12" s="8" customFormat="1" x14ac:dyDescent="0.2">
      <c r="A97" s="31">
        <v>41038</v>
      </c>
      <c r="B97" s="18">
        <v>5.3122864882795655</v>
      </c>
      <c r="C97" s="18">
        <v>4.8329203508449901</v>
      </c>
      <c r="D97" s="18">
        <v>3.8897226715692463</v>
      </c>
      <c r="E97" s="18">
        <v>4.9057083274779849</v>
      </c>
      <c r="F97" s="18">
        <v>0.87285544640859791</v>
      </c>
      <c r="G97" s="18">
        <v>0.79011099956446829</v>
      </c>
      <c r="H97" s="18">
        <v>-0.81275380343272863</v>
      </c>
      <c r="I97" s="18">
        <v>0.5520927657647845</v>
      </c>
      <c r="J97" s="18">
        <v>-3.8590229014822777</v>
      </c>
      <c r="K97" s="18">
        <v>7.0795042421908052</v>
      </c>
      <c r="L97" s="18">
        <v>6.6847703271769552</v>
      </c>
    </row>
    <row r="98" spans="1:12" s="8" customFormat="1" x14ac:dyDescent="0.2">
      <c r="A98" s="31">
        <v>41039</v>
      </c>
      <c r="B98" s="18">
        <v>5.3148173840902713</v>
      </c>
      <c r="C98" s="18">
        <v>4.8323372816242287</v>
      </c>
      <c r="D98" s="18">
        <v>3.8723839044596051</v>
      </c>
      <c r="E98" s="18">
        <v>4.8830463324751605</v>
      </c>
      <c r="F98" s="18">
        <v>0.8692636900058095</v>
      </c>
      <c r="G98" s="18">
        <v>0.79010602548232023</v>
      </c>
      <c r="H98" s="18">
        <v>-0.79955778334798011</v>
      </c>
      <c r="I98" s="18">
        <v>0.53719060470003832</v>
      </c>
      <c r="J98" s="18">
        <v>-2.4996515288944456</v>
      </c>
      <c r="K98" s="18">
        <v>6.9917923318532411</v>
      </c>
      <c r="L98" s="18">
        <v>6.6810285460256917</v>
      </c>
    </row>
    <row r="99" spans="1:12" s="8" customFormat="1" x14ac:dyDescent="0.2">
      <c r="A99" s="31">
        <v>41040</v>
      </c>
      <c r="B99" s="18">
        <v>5.3251952504124747</v>
      </c>
      <c r="C99" s="18">
        <v>4.8353773649156757</v>
      </c>
      <c r="D99" s="18">
        <v>3.872325834039811</v>
      </c>
      <c r="E99" s="18">
        <v>4.8883000154938347</v>
      </c>
      <c r="F99" s="18">
        <v>0.87795048867541869</v>
      </c>
      <c r="G99" s="18">
        <v>0.79576368562009536</v>
      </c>
      <c r="H99" s="18">
        <v>-0.82145792845434784</v>
      </c>
      <c r="I99" s="18">
        <v>0.5273249312127628</v>
      </c>
      <c r="J99" s="18">
        <v>-3.3881683311315358</v>
      </c>
      <c r="K99" s="18">
        <v>6.7481578895326395</v>
      </c>
      <c r="L99" s="18">
        <v>6.6761401712071233</v>
      </c>
    </row>
    <row r="100" spans="1:12" s="8" customFormat="1" x14ac:dyDescent="0.2">
      <c r="A100" s="31">
        <v>41043</v>
      </c>
      <c r="B100" s="18">
        <v>5.3399210197128699</v>
      </c>
      <c r="C100" s="18">
        <v>4.8426710677910867</v>
      </c>
      <c r="D100" s="18">
        <v>3.897918143878031</v>
      </c>
      <c r="E100" s="18">
        <v>4.9156961288798229</v>
      </c>
      <c r="F100" s="18">
        <v>0.87001731723211728</v>
      </c>
      <c r="G100" s="18">
        <v>0.80814794771342668</v>
      </c>
      <c r="H100" s="18">
        <v>-0.82197789648041752</v>
      </c>
      <c r="I100" s="18">
        <v>0.46321756214172116</v>
      </c>
      <c r="J100" s="18">
        <v>-3.6065266773097764</v>
      </c>
      <c r="K100" s="18">
        <v>6.5626481268531993</v>
      </c>
      <c r="L100" s="18">
        <v>6.6844474740013471</v>
      </c>
    </row>
    <row r="101" spans="1:12" s="8" customFormat="1" x14ac:dyDescent="0.2">
      <c r="A101" s="31">
        <v>41044</v>
      </c>
      <c r="B101" s="18">
        <v>5.3281792491356068</v>
      </c>
      <c r="C101" s="18">
        <v>4.848510336906581</v>
      </c>
      <c r="D101" s="18">
        <v>3.8805026185860219</v>
      </c>
      <c r="E101" s="18">
        <v>4.9193388886070242</v>
      </c>
      <c r="F101" s="18">
        <v>0.87378213849191078</v>
      </c>
      <c r="G101" s="18">
        <v>0.81346440777392526</v>
      </c>
      <c r="H101" s="18">
        <v>-0.82090389951126241</v>
      </c>
      <c r="I101" s="18">
        <v>0.46643841195194619</v>
      </c>
      <c r="J101" s="18">
        <v>-3.7749376268073309</v>
      </c>
      <c r="K101" s="18">
        <v>5.9858563965196305</v>
      </c>
      <c r="L101" s="18">
        <v>6.6853940649501098</v>
      </c>
    </row>
    <row r="102" spans="1:12" s="8" customFormat="1" x14ac:dyDescent="0.2">
      <c r="A102" s="31">
        <v>41045</v>
      </c>
      <c r="B102" s="18">
        <v>5.3318082014508459</v>
      </c>
      <c r="C102" s="18">
        <v>4.8424236099919158</v>
      </c>
      <c r="D102" s="18">
        <v>3.8805137553086713</v>
      </c>
      <c r="E102" s="18">
        <v>4.9281077399640463</v>
      </c>
      <c r="F102" s="18">
        <v>0.8725521869585523</v>
      </c>
      <c r="G102" s="18">
        <v>0.81347900848084886</v>
      </c>
      <c r="H102" s="18">
        <v>-0.84773207827347996</v>
      </c>
      <c r="I102" s="18">
        <v>0.32232305874462636</v>
      </c>
      <c r="J102" s="18">
        <v>-3.7981690271355077</v>
      </c>
      <c r="K102" s="18">
        <v>5.2690373220516928</v>
      </c>
      <c r="L102" s="18">
        <v>6.7204074235278979</v>
      </c>
    </row>
    <row r="103" spans="1:12" s="8" customFormat="1" x14ac:dyDescent="0.2">
      <c r="A103" s="31">
        <v>41046</v>
      </c>
      <c r="B103" s="18">
        <v>5.3379708251111575</v>
      </c>
      <c r="C103" s="18">
        <v>4.8478807859754767</v>
      </c>
      <c r="D103" s="18">
        <v>3.8432697021303501</v>
      </c>
      <c r="E103" s="18">
        <v>4.9334685307792734</v>
      </c>
      <c r="F103" s="18">
        <v>0.87615166692040203</v>
      </c>
      <c r="G103" s="18">
        <v>0.81333846948224353</v>
      </c>
      <c r="H103" s="18">
        <v>-0.8619932114458273</v>
      </c>
      <c r="I103" s="18">
        <v>0.36551661376281896</v>
      </c>
      <c r="J103" s="18">
        <v>-5.6288112806936708</v>
      </c>
      <c r="K103" s="18">
        <v>4.4713046696483891</v>
      </c>
      <c r="L103" s="18">
        <v>6.662304886458231</v>
      </c>
    </row>
    <row r="104" spans="1:12" s="8" customFormat="1" x14ac:dyDescent="0.2">
      <c r="A104" s="31">
        <v>41047</v>
      </c>
      <c r="B104" s="18">
        <v>5.3729701825278982</v>
      </c>
      <c r="C104" s="18">
        <v>4.8575617914662326</v>
      </c>
      <c r="D104" s="18">
        <v>3.8932400353609768</v>
      </c>
      <c r="E104" s="18">
        <v>4.9332402351098867</v>
      </c>
      <c r="F104" s="18">
        <v>0.87929435678724821</v>
      </c>
      <c r="G104" s="18">
        <v>0.81790289781721925</v>
      </c>
      <c r="H104" s="18">
        <v>-0.89350547300694605</v>
      </c>
      <c r="I104" s="18">
        <v>0.31033295720318033</v>
      </c>
      <c r="J104" s="18">
        <v>-6.9493131207321053</v>
      </c>
      <c r="K104" s="18">
        <v>3.6010660112834034</v>
      </c>
      <c r="L104" s="18">
        <v>6.7660311672907714</v>
      </c>
    </row>
    <row r="105" spans="1:12" s="8" customFormat="1" x14ac:dyDescent="0.2">
      <c r="A105" s="31">
        <v>41050</v>
      </c>
      <c r="B105" s="18">
        <v>5.3846740035254204</v>
      </c>
      <c r="C105" s="18">
        <v>4.8662547606929794</v>
      </c>
      <c r="D105" s="18">
        <v>3.899550818062921</v>
      </c>
      <c r="E105" s="18">
        <v>5.0073656653120873</v>
      </c>
      <c r="F105" s="18">
        <v>0.88937372535647097</v>
      </c>
      <c r="G105" s="18">
        <v>0.82825811233286828</v>
      </c>
      <c r="H105" s="18">
        <v>-0.76420214453899937</v>
      </c>
      <c r="I105" s="18">
        <v>0.29262476754007904</v>
      </c>
      <c r="J105" s="18">
        <v>-5.3448567361600832</v>
      </c>
      <c r="K105" s="18">
        <v>4.5275716131888117</v>
      </c>
      <c r="L105" s="18">
        <v>6.7470369555713754</v>
      </c>
    </row>
    <row r="106" spans="1:12" s="8" customFormat="1" x14ac:dyDescent="0.2">
      <c r="A106" s="31">
        <v>41051</v>
      </c>
      <c r="B106" s="18">
        <v>5.3750514254697217</v>
      </c>
      <c r="C106" s="18">
        <v>4.8737300751043406</v>
      </c>
      <c r="D106" s="18">
        <v>3.9578545826592775</v>
      </c>
      <c r="E106" s="18">
        <v>4.9958635285028263</v>
      </c>
      <c r="F106" s="18">
        <v>0.89117155971391371</v>
      </c>
      <c r="G106" s="18">
        <v>0.83165326587839727</v>
      </c>
      <c r="H106" s="18">
        <v>-0.75928585399391901</v>
      </c>
      <c r="I106" s="18">
        <v>0.25171422418868361</v>
      </c>
      <c r="J106" s="18">
        <v>-3.4851067615228231</v>
      </c>
      <c r="K106" s="18">
        <v>3.7180413570581661</v>
      </c>
      <c r="L106" s="18">
        <v>6.7743034615308346</v>
      </c>
    </row>
    <row r="107" spans="1:12" s="8" customFormat="1" x14ac:dyDescent="0.2">
      <c r="A107" s="31">
        <v>41052</v>
      </c>
      <c r="B107" s="18">
        <v>5.3639849709189535</v>
      </c>
      <c r="C107" s="18">
        <v>4.8758441856370478</v>
      </c>
      <c r="D107" s="18">
        <v>3.9525763485037047</v>
      </c>
      <c r="E107" s="18">
        <v>5.0283371812883599</v>
      </c>
      <c r="F107" s="18">
        <v>0.8943120511176923</v>
      </c>
      <c r="G107" s="18">
        <v>0.83861449064233307</v>
      </c>
      <c r="H107" s="18">
        <v>-0.75870674231328017</v>
      </c>
      <c r="I107" s="18">
        <v>0.25884402487142233</v>
      </c>
      <c r="J107" s="18">
        <v>-4.9932040852120192</v>
      </c>
      <c r="K107" s="18">
        <v>4.1232794935056507</v>
      </c>
      <c r="L107" s="18">
        <v>6.7704125550129666</v>
      </c>
    </row>
    <row r="108" spans="1:12" s="8" customFormat="1" x14ac:dyDescent="0.2">
      <c r="A108" s="31">
        <v>41053</v>
      </c>
      <c r="B108" s="18">
        <v>5.3689941150679266</v>
      </c>
      <c r="C108" s="18">
        <v>4.8776807549375798</v>
      </c>
      <c r="D108" s="18">
        <v>3.9782692418395684</v>
      </c>
      <c r="E108" s="18">
        <v>5.0513097400858262</v>
      </c>
      <c r="F108" s="18">
        <v>0.89603723541455271</v>
      </c>
      <c r="G108" s="18">
        <v>0.84083189521172497</v>
      </c>
      <c r="H108" s="18">
        <v>-0.77252359726194464</v>
      </c>
      <c r="I108" s="18">
        <v>0.30988744194738405</v>
      </c>
      <c r="J108" s="18">
        <v>-4.8114949479342473</v>
      </c>
      <c r="K108" s="18">
        <v>3.1244364924069954</v>
      </c>
      <c r="L108" s="18">
        <v>6.7550011564116099</v>
      </c>
    </row>
    <row r="109" spans="1:12" s="8" customFormat="1" x14ac:dyDescent="0.2">
      <c r="A109" s="31">
        <v>41054</v>
      </c>
      <c r="B109" s="18">
        <v>5.3705067743719628</v>
      </c>
      <c r="C109" s="18">
        <v>4.8805328425852483</v>
      </c>
      <c r="D109" s="18">
        <v>3.9880985290406068</v>
      </c>
      <c r="E109" s="18">
        <v>5.053921372338543</v>
      </c>
      <c r="F109" s="18">
        <v>0.90272295023001403</v>
      </c>
      <c r="G109" s="18">
        <v>0.84998113894990934</v>
      </c>
      <c r="H109" s="18">
        <v>-0.76352332785200139</v>
      </c>
      <c r="I109" s="18">
        <v>0.25044307585848963</v>
      </c>
      <c r="J109" s="18">
        <v>-5.2082807607403305</v>
      </c>
      <c r="K109" s="18">
        <v>3.2960467339185779</v>
      </c>
      <c r="L109" s="18">
        <v>6.7626340570507875</v>
      </c>
    </row>
    <row r="110" spans="1:12" s="8" customFormat="1" x14ac:dyDescent="0.2">
      <c r="A110" s="31">
        <v>41057</v>
      </c>
      <c r="B110" s="18">
        <v>5.3838578075150263</v>
      </c>
      <c r="C110" s="18">
        <v>4.8912941534750525</v>
      </c>
      <c r="D110" s="18">
        <v>4.0180765645418584</v>
      </c>
      <c r="E110" s="18">
        <v>5.0780500041455774</v>
      </c>
      <c r="F110" s="18">
        <v>0.91246948988640042</v>
      </c>
      <c r="G110" s="18">
        <v>0.85702388992797529</v>
      </c>
      <c r="H110" s="18">
        <v>-0.76970673720757221</v>
      </c>
      <c r="I110" s="18">
        <v>0.22741173195081174</v>
      </c>
      <c r="J110" s="18">
        <v>-5.4701659765783601</v>
      </c>
      <c r="K110" s="18">
        <v>3.1978028656843245</v>
      </c>
      <c r="L110" s="18">
        <v>6.5465699440594021</v>
      </c>
    </row>
    <row r="111" spans="1:12" s="8" customFormat="1" x14ac:dyDescent="0.2">
      <c r="A111" s="31">
        <v>41058</v>
      </c>
      <c r="B111" s="18">
        <v>5.3801887394055328</v>
      </c>
      <c r="C111" s="18">
        <v>4.9041350378705966</v>
      </c>
      <c r="D111" s="18">
        <v>4.023895067727195</v>
      </c>
      <c r="E111" s="18">
        <v>5.0928180904282065</v>
      </c>
      <c r="F111" s="18">
        <v>0.91479813865260251</v>
      </c>
      <c r="G111" s="18">
        <v>0.86336941043821347</v>
      </c>
      <c r="H111" s="18">
        <v>-0.73380360495358743</v>
      </c>
      <c r="I111" s="18">
        <v>0.24885968007527653</v>
      </c>
      <c r="J111" s="18">
        <v>-4.7856849257551355</v>
      </c>
      <c r="K111" s="18">
        <v>4.2367367461134746</v>
      </c>
      <c r="L111" s="18">
        <v>6.5003565234760883</v>
      </c>
    </row>
    <row r="112" spans="1:12" s="8" customFormat="1" x14ac:dyDescent="0.2">
      <c r="A112" s="31">
        <v>41059</v>
      </c>
      <c r="B112" s="18">
        <v>5.3821384798890008</v>
      </c>
      <c r="C112" s="18">
        <v>4.9036382140890655</v>
      </c>
      <c r="D112" s="18">
        <v>4.0038808643849721</v>
      </c>
      <c r="E112" s="18">
        <v>5.0985294705468496</v>
      </c>
      <c r="F112" s="18">
        <v>0.92485631115551825</v>
      </c>
      <c r="G112" s="18">
        <v>0.86494690262134677</v>
      </c>
      <c r="H112" s="18">
        <v>-0.71079493721704745</v>
      </c>
      <c r="I112" s="18">
        <v>0.26911792210665686</v>
      </c>
      <c r="J112" s="18">
        <v>-6.2043164354317373</v>
      </c>
      <c r="K112" s="18">
        <v>3.4725592074847826</v>
      </c>
      <c r="L112" s="18">
        <v>6.5044509280304368</v>
      </c>
    </row>
    <row r="113" spans="1:12" s="8" customFormat="1" x14ac:dyDescent="0.2">
      <c r="A113" s="31">
        <v>41060</v>
      </c>
      <c r="B113" s="18">
        <v>5.3548848174760613</v>
      </c>
      <c r="C113" s="18">
        <v>4.9026216128259881</v>
      </c>
      <c r="D113" s="18">
        <v>4.0195934689684307</v>
      </c>
      <c r="E113" s="18">
        <v>5.1048496945804871</v>
      </c>
      <c r="F113" s="18">
        <v>0.93123666217504664</v>
      </c>
      <c r="G113" s="18">
        <v>0.87125999252638098</v>
      </c>
      <c r="H113" s="18">
        <v>-0.70552044980387574</v>
      </c>
      <c r="I113" s="18">
        <v>0.1815790556153743</v>
      </c>
      <c r="J113" s="18">
        <v>-5.2692901303702957</v>
      </c>
      <c r="K113" s="18">
        <v>3.5797621944530316</v>
      </c>
      <c r="L113" s="18">
        <v>6.5729597088096545</v>
      </c>
    </row>
    <row r="114" spans="1:12" s="8" customFormat="1" x14ac:dyDescent="0.2">
      <c r="A114" s="31">
        <v>41061</v>
      </c>
      <c r="B114" s="18">
        <v>5.3994320330710357</v>
      </c>
      <c r="C114" s="18">
        <v>4.9040187537668531</v>
      </c>
      <c r="D114" s="18">
        <v>4.0117562570930394</v>
      </c>
      <c r="E114" s="18">
        <v>5.0777799173006271</v>
      </c>
      <c r="F114" s="18">
        <v>0.93447180176051747</v>
      </c>
      <c r="G114" s="18">
        <v>0.88059110474204227</v>
      </c>
      <c r="H114" s="18">
        <v>-0.71306020341051579</v>
      </c>
      <c r="I114" s="18">
        <v>0.21674048081488209</v>
      </c>
      <c r="J114" s="18">
        <v>-6.7014752135965114</v>
      </c>
      <c r="K114" s="18">
        <v>2.5478353530697699</v>
      </c>
      <c r="L114" s="18">
        <v>6.5624951673360155</v>
      </c>
    </row>
    <row r="115" spans="1:12" s="8" customFormat="1" x14ac:dyDescent="0.2">
      <c r="A115" s="31">
        <v>41064</v>
      </c>
      <c r="B115" s="18">
        <v>5.4196266371130699</v>
      </c>
      <c r="C115" s="105">
        <v>4.9137355563713365</v>
      </c>
      <c r="D115" s="18">
        <v>3.9820491295476135</v>
      </c>
      <c r="E115" s="18">
        <v>5.1038536383385518</v>
      </c>
      <c r="F115" s="18">
        <v>0.94542379446017155</v>
      </c>
      <c r="G115" s="18">
        <v>0.88824086564239035</v>
      </c>
      <c r="H115" s="18">
        <v>-0.71232875653626193</v>
      </c>
      <c r="I115" s="18">
        <v>0.21619367187104901</v>
      </c>
      <c r="J115" s="18">
        <v>-6.4065976707063843</v>
      </c>
      <c r="K115" s="105">
        <v>2.7035018625921841</v>
      </c>
      <c r="L115" s="18">
        <v>6.5665310682565705</v>
      </c>
    </row>
    <row r="116" spans="1:12" s="8" customFormat="1" x14ac:dyDescent="0.2">
      <c r="A116" s="31">
        <v>41065</v>
      </c>
      <c r="B116" s="18">
        <v>5.4304098344353582</v>
      </c>
      <c r="C116" s="18">
        <v>4.9240325269316143</v>
      </c>
      <c r="D116" s="105">
        <v>3.9977591906398073</v>
      </c>
      <c r="E116" s="18">
        <v>5.1224240352598729</v>
      </c>
      <c r="F116" s="18">
        <v>0.94738547479185053</v>
      </c>
      <c r="G116" s="18">
        <v>0.88798871351797382</v>
      </c>
      <c r="H116" s="18">
        <v>-0.69690375442567964</v>
      </c>
      <c r="I116" s="105">
        <v>0.26084287109576504</v>
      </c>
      <c r="J116" s="18">
        <v>-5.4907726548414368</v>
      </c>
      <c r="K116" s="18">
        <v>2.7906467746705252</v>
      </c>
      <c r="L116" s="105">
        <v>6.5690482802055721</v>
      </c>
    </row>
    <row r="117" spans="1:12" s="8" customFormat="1" x14ac:dyDescent="0.2">
      <c r="A117" s="31">
        <v>41066</v>
      </c>
      <c r="B117" s="18">
        <v>5.4140682161095821</v>
      </c>
      <c r="C117" s="18">
        <v>4.9273668176280943</v>
      </c>
      <c r="D117" s="18">
        <v>3.9977247095781143</v>
      </c>
      <c r="E117" s="18">
        <v>5.1283088701792998</v>
      </c>
      <c r="F117" s="18">
        <v>0.95066202698259539</v>
      </c>
      <c r="G117" s="18">
        <v>0.88865704718374516</v>
      </c>
      <c r="H117" s="18">
        <v>-0.67641688586244608</v>
      </c>
      <c r="I117" s="18">
        <v>0.24511522292070273</v>
      </c>
      <c r="J117" s="18">
        <v>-3.9121175477778691</v>
      </c>
      <c r="K117" s="18">
        <v>3.927370786292717</v>
      </c>
      <c r="L117" s="18">
        <v>6.5705222369389169</v>
      </c>
    </row>
    <row r="118" spans="1:12" s="8" customFormat="1" x14ac:dyDescent="0.2">
      <c r="A118" s="104">
        <v>41067</v>
      </c>
      <c r="B118" s="18">
        <v>5.417822227008311</v>
      </c>
      <c r="C118" s="18">
        <v>4.9404815691799708</v>
      </c>
      <c r="D118" s="18">
        <v>4.0032338560433027</v>
      </c>
      <c r="E118" s="18">
        <v>5.132787675081997</v>
      </c>
      <c r="F118" s="18">
        <v>0.95529199899919304</v>
      </c>
      <c r="G118" s="18">
        <v>0.89360700274183325</v>
      </c>
      <c r="H118" s="18">
        <v>-0.68510271181538118</v>
      </c>
      <c r="I118" s="18">
        <v>0.1579845174687079</v>
      </c>
      <c r="J118" s="18">
        <v>-1.9630062590192359</v>
      </c>
      <c r="K118" s="18">
        <v>4.1914718031419742</v>
      </c>
      <c r="L118" s="18">
        <v>6.5239536212872098</v>
      </c>
    </row>
    <row r="119" spans="1:12" s="8" customFormat="1" x14ac:dyDescent="0.2">
      <c r="A119" s="104">
        <v>41068</v>
      </c>
      <c r="B119" s="18">
        <v>5.4303912450186962</v>
      </c>
      <c r="C119" s="18">
        <v>4.9453916605755746</v>
      </c>
      <c r="D119" s="18">
        <v>4.0032612674710126</v>
      </c>
      <c r="E119" s="18">
        <v>5.132860541392712</v>
      </c>
      <c r="F119" s="18">
        <v>0.96032354552488963</v>
      </c>
      <c r="G119" s="18">
        <v>0.89541428760935615</v>
      </c>
      <c r="H119" s="18">
        <v>-0.66839378087976009</v>
      </c>
      <c r="I119" s="18">
        <v>0.23521034301364299</v>
      </c>
      <c r="J119" s="18">
        <v>-2.8917937457358187</v>
      </c>
      <c r="K119" s="18">
        <v>4.0379764889980168</v>
      </c>
      <c r="L119" s="18">
        <v>6.5274461288020431</v>
      </c>
    </row>
    <row r="120" spans="1:12" s="8" customFormat="1" x14ac:dyDescent="0.2">
      <c r="A120" s="104">
        <v>41071</v>
      </c>
      <c r="B120" s="18">
        <v>5.4375563064956056</v>
      </c>
      <c r="C120" s="18">
        <v>4.955125687166599</v>
      </c>
      <c r="D120" s="18">
        <v>4.0056318586175363</v>
      </c>
      <c r="E120" s="18">
        <v>5.1636553322455443</v>
      </c>
      <c r="F120" s="18">
        <v>0.9711818886117648</v>
      </c>
      <c r="G120" s="18">
        <v>0.90427967375918561</v>
      </c>
      <c r="H120" s="18">
        <v>-0.62367311287980232</v>
      </c>
      <c r="I120" s="18">
        <v>0.25395434398599454</v>
      </c>
      <c r="J120" s="18">
        <v>-1.5942123739822196</v>
      </c>
      <c r="K120" s="18">
        <v>3.6037173122476269</v>
      </c>
      <c r="L120" s="18">
        <v>6.4680988720521855</v>
      </c>
    </row>
    <row r="121" spans="1:12" s="8" customFormat="1" x14ac:dyDescent="0.2">
      <c r="A121" s="104">
        <v>41072</v>
      </c>
      <c r="B121" s="18">
        <v>5.4337165818647062</v>
      </c>
      <c r="C121" s="18">
        <v>4.9639086425561159</v>
      </c>
      <c r="D121" s="18">
        <v>3.9856332449808445</v>
      </c>
      <c r="E121" s="18">
        <v>5.166809573257316</v>
      </c>
      <c r="F121" s="18">
        <v>0.97720104126897844</v>
      </c>
      <c r="G121" s="18">
        <v>0.90779455608342574</v>
      </c>
      <c r="H121" s="18">
        <v>-0.61875576730909887</v>
      </c>
      <c r="I121" s="18">
        <v>0.2317256110650818</v>
      </c>
      <c r="J121" s="18">
        <v>-1.4549958223080195</v>
      </c>
      <c r="K121" s="18">
        <v>3.9434580127927221</v>
      </c>
      <c r="L121" s="18">
        <v>6.4687148766095186</v>
      </c>
    </row>
    <row r="122" spans="1:12" s="8" customFormat="1" x14ac:dyDescent="0.2">
      <c r="A122" s="104">
        <v>41073</v>
      </c>
      <c r="B122" s="18">
        <v>5.4249776953641478</v>
      </c>
      <c r="C122" s="18">
        <v>4.9572423517355357</v>
      </c>
      <c r="D122" s="18">
        <v>3.9683684199848228</v>
      </c>
      <c r="E122" s="18">
        <v>5.1635625337787738</v>
      </c>
      <c r="F122" s="18">
        <v>0.98017663528858756</v>
      </c>
      <c r="G122" s="18">
        <v>0.9096188266148324</v>
      </c>
      <c r="H122" s="18">
        <v>-0.61596965549051708</v>
      </c>
      <c r="I122" s="18">
        <v>0.34092995178633095</v>
      </c>
      <c r="J122" s="18">
        <v>-2.7069350203977138</v>
      </c>
      <c r="K122" s="18">
        <v>4.4154361293769595</v>
      </c>
      <c r="L122" s="18">
        <v>6.4451175264550438</v>
      </c>
    </row>
    <row r="123" spans="1:12" s="8" customFormat="1" x14ac:dyDescent="0.2">
      <c r="A123" s="104">
        <v>41074</v>
      </c>
      <c r="B123" s="18">
        <v>5.4331665867424199</v>
      </c>
      <c r="C123" s="18">
        <v>4.9586053593257473</v>
      </c>
      <c r="D123" s="18">
        <v>3.9768414995705945</v>
      </c>
      <c r="E123" s="18">
        <v>5.1565700346086558</v>
      </c>
      <c r="F123" s="18">
        <v>0.97953921369731678</v>
      </c>
      <c r="G123" s="18">
        <v>0.91042624469049538</v>
      </c>
      <c r="H123" s="18">
        <v>-0.61643822488911526</v>
      </c>
      <c r="I123" s="18">
        <v>0.32340852649188195</v>
      </c>
      <c r="J123" s="18">
        <v>-0.36784676325813714</v>
      </c>
      <c r="K123" s="18">
        <v>4.9084430888656136</v>
      </c>
      <c r="L123" s="18">
        <v>6.5514480239274526</v>
      </c>
    </row>
    <row r="124" spans="1:12" s="8" customFormat="1" x14ac:dyDescent="0.2">
      <c r="A124" s="104">
        <v>41075</v>
      </c>
      <c r="B124" s="18">
        <v>5.4736785967191084</v>
      </c>
      <c r="C124" s="18">
        <v>4.9783447909087464</v>
      </c>
      <c r="D124" s="18">
        <v>3.9968123963839015</v>
      </c>
      <c r="E124" s="18">
        <v>5.189629888444129</v>
      </c>
      <c r="F124" s="18">
        <v>0.98523407459286816</v>
      </c>
      <c r="G124" s="18">
        <v>0.91903603080313467</v>
      </c>
      <c r="H124" s="18">
        <v>-0.60550492080250973</v>
      </c>
      <c r="I124" s="18">
        <v>0.41563593039141106</v>
      </c>
      <c r="J124" s="18">
        <v>1.0957501414712101</v>
      </c>
      <c r="K124" s="18">
        <v>5.5441130919375112</v>
      </c>
      <c r="L124" s="18">
        <v>6.5502183930776798</v>
      </c>
    </row>
    <row r="125" spans="1:12" s="8" customFormat="1" x14ac:dyDescent="0.2">
      <c r="A125" s="104">
        <v>41078</v>
      </c>
      <c r="B125" s="18">
        <v>5.4823641174957096</v>
      </c>
      <c r="C125" s="18">
        <v>4.9882194281705292</v>
      </c>
      <c r="D125" s="18">
        <v>4.0126092678302161</v>
      </c>
      <c r="E125" s="18">
        <v>5.2276937006470057</v>
      </c>
      <c r="F125" s="18">
        <v>0.99491892334876519</v>
      </c>
      <c r="G125" s="18">
        <v>0.92611763741248476</v>
      </c>
      <c r="H125" s="18">
        <v>-0.61313272367770622</v>
      </c>
      <c r="I125" s="18">
        <v>0.41097244947053951</v>
      </c>
      <c r="J125" s="18">
        <v>0.66508593113049763</v>
      </c>
      <c r="K125" s="18">
        <v>5.8755074073938385</v>
      </c>
      <c r="L125" s="18">
        <v>6.5557930758454894</v>
      </c>
    </row>
    <row r="126" spans="1:12" s="8" customFormat="1" x14ac:dyDescent="0.2">
      <c r="A126" s="104">
        <v>41079</v>
      </c>
      <c r="B126" s="18">
        <v>5.5058337601596419</v>
      </c>
      <c r="C126" s="18">
        <v>4.996285628423931</v>
      </c>
      <c r="D126" s="18">
        <v>4.0283225127858486</v>
      </c>
      <c r="E126" s="18">
        <v>5.232988531786793</v>
      </c>
      <c r="F126" s="18">
        <v>0.96940905009874623</v>
      </c>
      <c r="G126" s="18">
        <v>0.92803212302882365</v>
      </c>
      <c r="H126" s="18">
        <v>-0.62844286491014778</v>
      </c>
      <c r="I126" s="18">
        <v>0.43354576046665044</v>
      </c>
      <c r="J126" s="18">
        <v>1.2087935942742913</v>
      </c>
      <c r="K126" s="18">
        <v>6.4194023706282604</v>
      </c>
      <c r="L126" s="18">
        <v>6.5534853061985778</v>
      </c>
    </row>
    <row r="127" spans="1:12" s="8" customFormat="1" x14ac:dyDescent="0.2">
      <c r="A127" s="104">
        <v>41080</v>
      </c>
      <c r="B127" s="18">
        <v>5.5275137487492554</v>
      </c>
      <c r="C127" s="18">
        <v>4.9847792568098503</v>
      </c>
      <c r="D127" s="18">
        <v>4.0525605832713083</v>
      </c>
      <c r="E127" s="18">
        <v>5.249613434332379</v>
      </c>
      <c r="F127" s="18">
        <v>1.0043359138799424</v>
      </c>
      <c r="G127" s="18">
        <v>0.92820108907642063</v>
      </c>
      <c r="H127" s="18">
        <v>-0.64696455846357614</v>
      </c>
      <c r="I127" s="18">
        <v>0.40630780828161722</v>
      </c>
      <c r="J127" s="18">
        <v>-0.45250893702052691</v>
      </c>
      <c r="K127" s="18">
        <v>5.7529546449453397</v>
      </c>
      <c r="L127" s="18">
        <v>6.5503971749522396</v>
      </c>
    </row>
    <row r="128" spans="1:12" s="8" customFormat="1" x14ac:dyDescent="0.2">
      <c r="A128" s="104">
        <v>41081</v>
      </c>
      <c r="B128" s="18">
        <v>5.5222594405815038</v>
      </c>
      <c r="C128" s="18">
        <v>4.9875101210853776</v>
      </c>
      <c r="D128" s="18">
        <v>4.0453904596903607</v>
      </c>
      <c r="E128" s="18">
        <v>5.2246660542034418</v>
      </c>
      <c r="F128" s="18">
        <v>1.0052975931210202</v>
      </c>
      <c r="G128" s="18">
        <v>0.9321252015723237</v>
      </c>
      <c r="H128" s="18">
        <v>-0.66885952410387517</v>
      </c>
      <c r="I128" s="18">
        <v>0.40777183135285189</v>
      </c>
      <c r="J128" s="18">
        <v>-1.5544901615512821</v>
      </c>
      <c r="K128" s="18">
        <v>4.1928582249704176</v>
      </c>
      <c r="L128" s="18">
        <v>6.5489216982970095</v>
      </c>
    </row>
    <row r="129" spans="1:12" s="8" customFormat="1" x14ac:dyDescent="0.2">
      <c r="A129" s="104">
        <v>41082</v>
      </c>
      <c r="B129" s="18">
        <v>5.5324022119627809</v>
      </c>
      <c r="C129" s="18">
        <v>5.0018607499349672</v>
      </c>
      <c r="D129" s="18">
        <v>4.0296369378583341</v>
      </c>
      <c r="E129" s="18">
        <v>5.2642918551007201</v>
      </c>
      <c r="F129" s="18">
        <v>1.0056725448563446</v>
      </c>
      <c r="G129" s="18">
        <v>0.93384450194253799</v>
      </c>
      <c r="H129" s="18">
        <v>-0.67047342546716593</v>
      </c>
      <c r="I129" s="18">
        <v>0.3420330106553382</v>
      </c>
      <c r="J129" s="18">
        <v>-4.5233455609057643E-2</v>
      </c>
      <c r="K129" s="18">
        <v>4.4102068416127773</v>
      </c>
      <c r="L129" s="18">
        <v>6.5140587355909734</v>
      </c>
    </row>
    <row r="130" spans="1:12" s="8" customFormat="1" x14ac:dyDescent="0.2">
      <c r="A130" s="104">
        <v>41085</v>
      </c>
      <c r="B130" s="18">
        <v>5.5327156185932678</v>
      </c>
      <c r="C130" s="18">
        <v>5.0114342239337999</v>
      </c>
      <c r="D130" s="18">
        <v>3.9851848065135402</v>
      </c>
      <c r="E130" s="18">
        <v>5.2809827766740369</v>
      </c>
      <c r="F130" s="18">
        <v>1.0213281500168419</v>
      </c>
      <c r="G130" s="18">
        <v>0.94583073987721189</v>
      </c>
      <c r="H130" s="18">
        <v>-0.68606574572202694</v>
      </c>
      <c r="I130" s="18">
        <v>0.30279921407495003</v>
      </c>
      <c r="J130" s="18">
        <v>-1.0062968890155179</v>
      </c>
      <c r="K130" s="18">
        <v>3.911417472898286</v>
      </c>
      <c r="L130" s="18">
        <v>6.5130600277759667</v>
      </c>
    </row>
    <row r="131" spans="1:12" s="8" customFormat="1" x14ac:dyDescent="0.2">
      <c r="A131" s="104">
        <v>41086</v>
      </c>
      <c r="B131" s="18">
        <v>5.5411850521665373</v>
      </c>
      <c r="C131" s="18">
        <v>5.0180702898008889</v>
      </c>
      <c r="D131" s="18">
        <v>3.9985590726793454</v>
      </c>
      <c r="E131" s="18">
        <v>4.9666902868219971</v>
      </c>
      <c r="F131" s="18">
        <v>1.025830812540383</v>
      </c>
      <c r="G131" s="18">
        <v>0.94855998880926695</v>
      </c>
      <c r="H131" s="18">
        <v>-0.64504304565271287</v>
      </c>
      <c r="I131" s="18">
        <v>0.40906520572262539</v>
      </c>
      <c r="J131" s="18">
        <v>-1.2005364302908907</v>
      </c>
      <c r="K131" s="18">
        <v>3.8338730575147069</v>
      </c>
      <c r="L131" s="18">
        <v>6.5154378653650209</v>
      </c>
    </row>
    <row r="132" spans="1:12" s="8" customFormat="1" x14ac:dyDescent="0.2">
      <c r="A132" s="104">
        <v>41087</v>
      </c>
      <c r="B132" s="18">
        <v>5.5385685363385262</v>
      </c>
      <c r="C132" s="18">
        <v>5.021629644589348</v>
      </c>
      <c r="D132" s="18">
        <v>3.9895026845319683</v>
      </c>
      <c r="E132" s="18">
        <v>5.0210350779854762</v>
      </c>
      <c r="F132" s="18">
        <v>1.0259178604176959</v>
      </c>
      <c r="G132" s="18">
        <v>0.94836380961202571</v>
      </c>
      <c r="H132" s="18">
        <v>-0.6637784969882049</v>
      </c>
      <c r="I132" s="18">
        <v>0.53736545025401639</v>
      </c>
      <c r="J132" s="18">
        <v>-1.6273640595903165</v>
      </c>
      <c r="K132" s="18">
        <v>4.2025793491424377</v>
      </c>
      <c r="L132" s="18">
        <v>6.521296188684012</v>
      </c>
    </row>
    <row r="133" spans="1:12" s="8" customFormat="1" x14ac:dyDescent="0.2">
      <c r="A133" s="104">
        <v>41088</v>
      </c>
      <c r="B133" s="18">
        <v>5.3545444700257283</v>
      </c>
      <c r="C133" s="18">
        <v>5.0143149982963298</v>
      </c>
      <c r="D133" s="18">
        <v>3.9794859250695742</v>
      </c>
      <c r="E133" s="18">
        <v>4.9975802188773484</v>
      </c>
      <c r="F133" s="18">
        <v>1.0139167099508897</v>
      </c>
      <c r="G133" s="18">
        <v>0.94348596884722513</v>
      </c>
      <c r="H133" s="18">
        <v>-0.66740186907922505</v>
      </c>
      <c r="I133" s="18">
        <v>0.62895509334755539</v>
      </c>
      <c r="J133" s="18">
        <v>-3.2419381454357672</v>
      </c>
      <c r="K133" s="18">
        <v>4.3316162853328377</v>
      </c>
      <c r="L133" s="18">
        <v>6.5172691355076164</v>
      </c>
    </row>
    <row r="134" spans="1:12" s="8" customFormat="1" x14ac:dyDescent="0.2">
      <c r="A134" s="104">
        <v>41089</v>
      </c>
      <c r="B134" s="18">
        <v>5.4979015097349944</v>
      </c>
      <c r="C134" s="18">
        <v>5.0384217339423385</v>
      </c>
      <c r="D134" s="18">
        <v>3.9837684674972538</v>
      </c>
      <c r="E134" s="18">
        <v>4.999972925054144</v>
      </c>
      <c r="F134" s="18">
        <v>1.0213785507043662</v>
      </c>
      <c r="G134" s="18">
        <v>0.94726990805162059</v>
      </c>
      <c r="H134" s="105">
        <v>-0.66136383266563892</v>
      </c>
      <c r="I134" s="18">
        <v>0.6161019472849617</v>
      </c>
      <c r="J134" s="18">
        <v>-1.3035959929709366</v>
      </c>
      <c r="K134" s="18">
        <v>5.6272622899061098</v>
      </c>
      <c r="L134" s="18">
        <v>6.4971388213591572</v>
      </c>
    </row>
    <row r="135" spans="1:12" s="8" customFormat="1" x14ac:dyDescent="0.2">
      <c r="A135" s="20">
        <v>41092</v>
      </c>
      <c r="B135" s="18">
        <v>5.5140981494588246</v>
      </c>
      <c r="C135" s="69">
        <v>5.0491480346143964</v>
      </c>
      <c r="D135" s="18">
        <v>3.9965600585408323</v>
      </c>
      <c r="E135" s="18">
        <v>5.0109516108685028</v>
      </c>
      <c r="F135" s="18">
        <v>1.0342072509273399</v>
      </c>
      <c r="G135" s="18">
        <v>0.95722209152212911</v>
      </c>
      <c r="H135" s="69">
        <v>-0.67</v>
      </c>
      <c r="I135" s="18">
        <v>0.78235414319864582</v>
      </c>
      <c r="J135" s="18">
        <v>-2.265501416523966</v>
      </c>
      <c r="K135" s="18">
        <v>5.9367861820847523</v>
      </c>
      <c r="L135" s="18">
        <v>6.546444424346701</v>
      </c>
    </row>
    <row r="136" spans="1:12" s="8" customFormat="1" x14ac:dyDescent="0.2">
      <c r="A136" s="20">
        <v>41093</v>
      </c>
      <c r="B136" s="18">
        <v>5.543992668479552</v>
      </c>
      <c r="C136" s="69">
        <v>5.0631089626463162</v>
      </c>
      <c r="D136" s="18">
        <v>3.9982932890504892</v>
      </c>
      <c r="E136" s="18">
        <v>5.0062170874241643</v>
      </c>
      <c r="F136" s="18">
        <v>1.0384162762883462</v>
      </c>
      <c r="G136" s="18">
        <v>0.96071055699989971</v>
      </c>
      <c r="H136" s="69">
        <v>-0.64478412235473626</v>
      </c>
      <c r="I136" s="18">
        <v>0.7674728137369129</v>
      </c>
      <c r="J136" s="18">
        <v>-1.2988191212495062</v>
      </c>
      <c r="K136" s="18">
        <v>6.6572750459277872</v>
      </c>
      <c r="L136" s="18">
        <v>6.5428445410007026</v>
      </c>
    </row>
    <row r="137" spans="1:12" s="8" customFormat="1" x14ac:dyDescent="0.2">
      <c r="A137" s="20">
        <v>41094</v>
      </c>
      <c r="B137" s="18">
        <v>5.5396715965776524</v>
      </c>
      <c r="C137" s="69">
        <v>5.0667099923538226</v>
      </c>
      <c r="D137" s="18">
        <v>4.0333509064776063</v>
      </c>
      <c r="E137" s="18">
        <v>5.0426087838213967</v>
      </c>
      <c r="F137" s="18">
        <v>1.0361629874963949</v>
      </c>
      <c r="G137" s="18">
        <v>0.96478472294203488</v>
      </c>
      <c r="H137" s="69">
        <v>-0.64626537474883439</v>
      </c>
      <c r="I137" s="18">
        <v>0.75508991507431</v>
      </c>
      <c r="J137" s="18">
        <v>-1.2014031523424842</v>
      </c>
      <c r="K137" s="18">
        <v>6.3140613511580099</v>
      </c>
      <c r="L137" s="18">
        <v>6.5418747358287419</v>
      </c>
    </row>
    <row r="138" spans="1:12" s="8" customFormat="1" x14ac:dyDescent="0.2">
      <c r="A138" s="20">
        <v>41095</v>
      </c>
      <c r="B138" s="18">
        <v>5.5464369192578848</v>
      </c>
      <c r="C138" s="69">
        <v>5.0712012365629704</v>
      </c>
      <c r="D138" s="18">
        <v>4.0529299441673308</v>
      </c>
      <c r="E138" s="18">
        <v>5.1023591502371151</v>
      </c>
      <c r="F138" s="18">
        <v>1.0411928110704924</v>
      </c>
      <c r="G138" s="18">
        <v>0.96985243006307165</v>
      </c>
      <c r="H138" s="69">
        <v>-0.61530754422114786</v>
      </c>
      <c r="I138" s="18">
        <v>0.67729500169643153</v>
      </c>
      <c r="J138" s="18">
        <v>-1.5832750652860357</v>
      </c>
      <c r="K138" s="18">
        <v>6.3247571919066674</v>
      </c>
      <c r="L138" s="18">
        <v>6.5444225032465155</v>
      </c>
    </row>
    <row r="139" spans="1:12" s="8" customFormat="1" x14ac:dyDescent="0.2">
      <c r="A139" s="20">
        <v>41096</v>
      </c>
      <c r="B139" s="18">
        <v>5.5608931366670102</v>
      </c>
      <c r="C139" s="69">
        <v>5.0810237411284831</v>
      </c>
      <c r="D139" s="18">
        <v>4.0973116035197492</v>
      </c>
      <c r="E139" s="18">
        <v>5.1057211565261555</v>
      </c>
      <c r="F139" s="18">
        <v>1.0447897275829425</v>
      </c>
      <c r="G139" s="18">
        <v>0.97176690092195328</v>
      </c>
      <c r="H139" s="69">
        <v>-0.57687859189197865</v>
      </c>
      <c r="I139" s="18">
        <v>0.79781304989098956</v>
      </c>
      <c r="J139" s="18">
        <v>-4.0044076047795336</v>
      </c>
      <c r="K139" s="18">
        <v>6.1001936438926148</v>
      </c>
      <c r="L139" s="18">
        <v>6.5460854932874861</v>
      </c>
    </row>
    <row r="140" spans="1:12" s="8" customFormat="1" x14ac:dyDescent="0.2">
      <c r="A140" s="20">
        <v>41099</v>
      </c>
      <c r="B140" s="18">
        <v>5.5321864512044341</v>
      </c>
      <c r="C140" s="69">
        <v>5.106911680932531</v>
      </c>
      <c r="D140" s="18">
        <v>4.1139831722038567</v>
      </c>
      <c r="E140" s="18">
        <v>5.1300941441121974</v>
      </c>
      <c r="F140" s="18">
        <v>1.0574338343960901</v>
      </c>
      <c r="G140" s="18">
        <v>0.98282494663040931</v>
      </c>
      <c r="H140" s="69">
        <v>-0.56150596327514835</v>
      </c>
      <c r="I140" s="18">
        <v>0.62811456496348739</v>
      </c>
      <c r="J140" s="18">
        <v>-3.0127721541466879</v>
      </c>
      <c r="K140" s="18">
        <v>5.9907376852397487</v>
      </c>
      <c r="L140" s="18">
        <v>6.5578227077599021</v>
      </c>
    </row>
    <row r="141" spans="1:12" s="8" customFormat="1" x14ac:dyDescent="0.2">
      <c r="A141" s="20">
        <v>41100</v>
      </c>
      <c r="B141" s="18">
        <v>5.5307580830296255</v>
      </c>
      <c r="C141" s="69">
        <v>5.1163520636935864</v>
      </c>
      <c r="D141" s="18">
        <v>4.1146010067575496</v>
      </c>
      <c r="E141" s="18">
        <v>5.1394476094142441</v>
      </c>
      <c r="F141" s="18">
        <v>1.0617377047397816</v>
      </c>
      <c r="G141" s="18">
        <v>0.98735317893402319</v>
      </c>
      <c r="H141" s="69">
        <v>-0.55028003710002293</v>
      </c>
      <c r="I141" s="18">
        <v>0.59374638220127451</v>
      </c>
      <c r="J141" s="18">
        <v>-1.9197373027848168</v>
      </c>
      <c r="K141" s="18">
        <v>5.3704240706058748</v>
      </c>
      <c r="L141" s="18">
        <v>6.5565121535689013</v>
      </c>
    </row>
    <row r="142" spans="1:12" s="8" customFormat="1" x14ac:dyDescent="0.2">
      <c r="A142" s="20">
        <v>41101</v>
      </c>
      <c r="B142" s="18">
        <v>5.5343890835169303</v>
      </c>
      <c r="C142" s="69">
        <v>5.1187755224425064</v>
      </c>
      <c r="D142" s="18">
        <v>4.1192244294254596</v>
      </c>
      <c r="E142" s="18">
        <v>5.137618973280798</v>
      </c>
      <c r="F142" s="18">
        <v>1.0606968988658383</v>
      </c>
      <c r="G142" s="18">
        <v>0.99033945210342378</v>
      </c>
      <c r="H142" s="69">
        <v>-0.53427598899060513</v>
      </c>
      <c r="I142" s="18">
        <v>0.67647433584592453</v>
      </c>
      <c r="J142" s="18">
        <v>-2.3977044892369888</v>
      </c>
      <c r="K142" s="18">
        <v>5.626944839407102</v>
      </c>
      <c r="L142" s="18">
        <v>6.5522276087612044</v>
      </c>
    </row>
    <row r="143" spans="1:12" s="8" customFormat="1" x14ac:dyDescent="0.2">
      <c r="A143" s="20">
        <v>41102</v>
      </c>
      <c r="B143" s="18">
        <v>5.5199322576353813</v>
      </c>
      <c r="C143" s="69">
        <v>5.1217067582807676</v>
      </c>
      <c r="D143" s="18">
        <v>4.1252084261707509</v>
      </c>
      <c r="E143" s="18">
        <v>5.1618678782799172</v>
      </c>
      <c r="F143" s="18">
        <v>1.0661102335770114</v>
      </c>
      <c r="G143" s="18">
        <v>0.99410671767681413</v>
      </c>
      <c r="H143" s="69">
        <v>-0.46753624741964922</v>
      </c>
      <c r="I143" s="18">
        <v>0.68042765631589464</v>
      </c>
      <c r="J143" s="18">
        <v>-2.8118968147679388</v>
      </c>
      <c r="K143" s="18">
        <v>5.5859323686263096</v>
      </c>
      <c r="L143" s="18">
        <v>6.5480166080987265</v>
      </c>
    </row>
    <row r="144" spans="1:12" s="8" customFormat="1" x14ac:dyDescent="0.2">
      <c r="A144" s="20">
        <v>41103</v>
      </c>
      <c r="B144" s="18">
        <v>5.4992732758377603</v>
      </c>
      <c r="C144" s="69">
        <v>5.1266259194322226</v>
      </c>
      <c r="D144" s="18">
        <v>4.1352193609896313</v>
      </c>
      <c r="E144" s="18">
        <v>5.1573062274676209</v>
      </c>
      <c r="F144" s="18">
        <v>1.070821139820447</v>
      </c>
      <c r="G144" s="18">
        <v>0.99978921816079147</v>
      </c>
      <c r="H144" s="69">
        <v>-0.44491857596526752</v>
      </c>
      <c r="I144" s="18">
        <v>0.65435830753280655</v>
      </c>
      <c r="J144" s="18">
        <v>-0.9169982497224296</v>
      </c>
      <c r="K144" s="18">
        <v>6.2449344239009852</v>
      </c>
      <c r="L144" s="18">
        <v>6.5469639812961828</v>
      </c>
    </row>
    <row r="145" spans="1:12" s="8" customFormat="1" x14ac:dyDescent="0.2">
      <c r="A145" s="20">
        <v>41106</v>
      </c>
      <c r="B145" s="18">
        <v>5.5140477179067959</v>
      </c>
      <c r="C145" s="69">
        <v>5.1407230895560669</v>
      </c>
      <c r="D145" s="18">
        <v>4.1498513826180901</v>
      </c>
      <c r="E145" s="18">
        <v>5.1966552529561474</v>
      </c>
      <c r="F145" s="18">
        <v>1.0850240172704519</v>
      </c>
      <c r="G145" s="18">
        <v>1.0086713175142135</v>
      </c>
      <c r="H145" s="69">
        <v>-0.42285986124754799</v>
      </c>
      <c r="I145" s="18">
        <v>0.77044591742631152</v>
      </c>
      <c r="J145" s="18">
        <v>-0.90173577271559735</v>
      </c>
      <c r="K145" s="18">
        <v>6.4238645608041764</v>
      </c>
      <c r="L145" s="18">
        <v>6.5454089184224529</v>
      </c>
    </row>
    <row r="146" spans="1:12" s="8" customFormat="1" x14ac:dyDescent="0.2">
      <c r="A146" s="20">
        <v>41107</v>
      </c>
      <c r="B146" s="18">
        <v>5.5160152530386606</v>
      </c>
      <c r="C146" s="69">
        <v>5.1394339288505648</v>
      </c>
      <c r="D146" s="18">
        <v>4.1545200777923794</v>
      </c>
      <c r="E146" s="18">
        <v>5.2020490072383634</v>
      </c>
      <c r="F146" s="18">
        <v>1.0923383660624408</v>
      </c>
      <c r="G146" s="18">
        <v>1.014200065927976</v>
      </c>
      <c r="H146" s="69">
        <v>-0.42006129290778849</v>
      </c>
      <c r="I146" s="18">
        <v>0.79405013440776862</v>
      </c>
      <c r="J146" s="18">
        <v>0.38802577131766136</v>
      </c>
      <c r="K146" s="18">
        <v>7.6238319655378435</v>
      </c>
      <c r="L146" s="18">
        <v>6.5807607446613394</v>
      </c>
    </row>
    <row r="147" spans="1:12" s="8" customFormat="1" x14ac:dyDescent="0.2">
      <c r="A147" s="20">
        <v>41108</v>
      </c>
      <c r="B147" s="18">
        <v>5.5120310220965978</v>
      </c>
      <c r="C147" s="69">
        <v>5.1361309971269113</v>
      </c>
      <c r="D147" s="18">
        <v>4.1698183819601837</v>
      </c>
      <c r="E147" s="18">
        <v>5.5399800955599705</v>
      </c>
      <c r="F147" s="18">
        <v>1.0934148382518643</v>
      </c>
      <c r="G147" s="18">
        <v>1.0100919655560772</v>
      </c>
      <c r="H147" s="69">
        <v>-0.50190846763881369</v>
      </c>
      <c r="I147" s="18">
        <v>0.80499498806139991</v>
      </c>
      <c r="J147" s="18">
        <v>-0.90079215329353346</v>
      </c>
      <c r="K147" s="18">
        <v>7.5844964708141234</v>
      </c>
      <c r="L147" s="18">
        <v>6.5804505663135826</v>
      </c>
    </row>
    <row r="148" spans="1:12" s="8" customFormat="1" x14ac:dyDescent="0.2">
      <c r="A148" s="20">
        <v>41109</v>
      </c>
      <c r="B148" s="18">
        <v>5.5330903296600811</v>
      </c>
      <c r="C148" s="69">
        <v>5.1394819003017025</v>
      </c>
      <c r="D148" s="18">
        <v>4.2079904396007768</v>
      </c>
      <c r="E148" s="18">
        <v>5.5338438053279493</v>
      </c>
      <c r="F148" s="18">
        <v>1.0984422139064509</v>
      </c>
      <c r="G148" s="18">
        <v>1.0092872792800445</v>
      </c>
      <c r="H148" s="69">
        <v>-0.50461315500099324</v>
      </c>
      <c r="I148" s="18">
        <v>0.86097966683034666</v>
      </c>
      <c r="J148" s="18">
        <v>-0.6126554564113661</v>
      </c>
      <c r="K148" s="18">
        <v>7.8382065793811995</v>
      </c>
      <c r="L148" s="18">
        <v>6.5770100606944411</v>
      </c>
    </row>
    <row r="149" spans="1:12" s="8" customFormat="1" x14ac:dyDescent="0.2">
      <c r="A149" s="20">
        <v>41110</v>
      </c>
      <c r="B149" s="18">
        <v>5.5252235370077942</v>
      </c>
      <c r="C149" s="69">
        <v>5.1465603733322247</v>
      </c>
      <c r="D149" s="18">
        <v>4.1998945774805954</v>
      </c>
      <c r="E149" s="18">
        <v>5.4979917224062227</v>
      </c>
      <c r="F149" s="18">
        <v>1.0982530837841495</v>
      </c>
      <c r="G149" s="18">
        <v>1.017833701202477</v>
      </c>
      <c r="H149" s="69">
        <v>-0.43703500551233809</v>
      </c>
      <c r="I149" s="18">
        <v>0.94277039622731185</v>
      </c>
      <c r="J149" s="18">
        <v>-2.8101009655275102</v>
      </c>
      <c r="K149" s="18">
        <v>7.8921783855243755</v>
      </c>
      <c r="L149" s="18">
        <v>6.5650492918017136</v>
      </c>
    </row>
    <row r="150" spans="1:12" s="8" customFormat="1" x14ac:dyDescent="0.2">
      <c r="A150" s="20">
        <v>41113</v>
      </c>
      <c r="B150" s="18">
        <v>5.529100312989959</v>
      </c>
      <c r="C150" s="69">
        <v>5.1607319434004006</v>
      </c>
      <c r="D150" s="18">
        <v>4.3039850437583063</v>
      </c>
      <c r="E150" s="18">
        <v>5.5286183332036165</v>
      </c>
      <c r="F150" s="18">
        <v>1.1117137817174525</v>
      </c>
      <c r="G150" s="18">
        <v>1.0241594020459115</v>
      </c>
      <c r="H150" s="69">
        <v>-0.44542728014119343</v>
      </c>
      <c r="I150" s="18">
        <v>0.8810509277529559</v>
      </c>
      <c r="J150" s="18">
        <v>-4.0240060981463728</v>
      </c>
      <c r="K150" s="18">
        <v>7.3871650699038822</v>
      </c>
      <c r="L150" s="18">
        <v>6.5665318020335066</v>
      </c>
    </row>
    <row r="151" spans="1:12" s="8" customFormat="1" x14ac:dyDescent="0.2">
      <c r="A151" s="20">
        <v>41114</v>
      </c>
      <c r="B151" s="18">
        <v>5.5234958730992565</v>
      </c>
      <c r="C151" s="69">
        <v>5.1628430547868831</v>
      </c>
      <c r="D151" s="18">
        <v>4.3083261186254074</v>
      </c>
      <c r="E151" s="18">
        <v>5.5301671492120015</v>
      </c>
      <c r="F151" s="18">
        <v>1.1145407633300202</v>
      </c>
      <c r="G151" s="18">
        <v>1.02349297537859</v>
      </c>
      <c r="H151" s="69">
        <v>-0.44013646263836037</v>
      </c>
      <c r="I151" s="18">
        <v>0.86547861478420973</v>
      </c>
      <c r="J151" s="18">
        <v>-5.0874484777701054</v>
      </c>
      <c r="K151" s="18">
        <v>7.00153463931579</v>
      </c>
      <c r="L151" s="18">
        <v>6.5824217723144569</v>
      </c>
    </row>
    <row r="152" spans="1:12" s="8" customFormat="1" x14ac:dyDescent="0.2">
      <c r="A152" s="20">
        <v>41116</v>
      </c>
      <c r="B152" s="18">
        <v>5.5198298733839604</v>
      </c>
      <c r="C152" s="69">
        <v>5.1714140010067275</v>
      </c>
      <c r="D152" s="18">
        <v>4.3349499783969252</v>
      </c>
      <c r="E152" s="18">
        <v>5.5267891815857633</v>
      </c>
      <c r="F152" s="18">
        <v>1.1215542763345701</v>
      </c>
      <c r="G152" s="18">
        <v>1.03</v>
      </c>
      <c r="H152" s="69">
        <v>-0.38398524527726052</v>
      </c>
      <c r="I152" s="18">
        <v>0.92063407342580739</v>
      </c>
      <c r="J152" s="18">
        <v>-0.78501041255110793</v>
      </c>
      <c r="K152" s="18">
        <v>7.6163496161937756</v>
      </c>
      <c r="L152" s="18">
        <v>6.8170140014537779</v>
      </c>
    </row>
    <row r="153" spans="1:12" s="8" customFormat="1" x14ac:dyDescent="0.2">
      <c r="A153" s="20">
        <v>41117</v>
      </c>
      <c r="B153" s="18">
        <v>5.5417369943972687</v>
      </c>
      <c r="C153" s="69">
        <v>5.1783615924667989</v>
      </c>
      <c r="D153" s="18">
        <v>4.344931490996748</v>
      </c>
      <c r="E153" s="18">
        <v>5.5095838614483963</v>
      </c>
      <c r="F153" s="18">
        <v>1.130652443780773</v>
      </c>
      <c r="G153" s="18">
        <v>1.0394468855210079</v>
      </c>
      <c r="H153" s="69">
        <v>-0.35304316745181802</v>
      </c>
      <c r="I153" s="18">
        <v>0.82847822046798125</v>
      </c>
      <c r="J153" s="18">
        <v>0.81218049619744703</v>
      </c>
      <c r="K153" s="18">
        <v>7.9904497923392288</v>
      </c>
      <c r="L153" s="18">
        <v>6.823717675161463</v>
      </c>
    </row>
    <row r="154" spans="1:12" s="8" customFormat="1" x14ac:dyDescent="0.2">
      <c r="A154" s="20">
        <v>41120</v>
      </c>
      <c r="B154" s="18">
        <v>5.544677315013625</v>
      </c>
      <c r="C154" s="69">
        <v>5.1957109079601844</v>
      </c>
      <c r="D154" s="18">
        <v>4.3089457031184173</v>
      </c>
      <c r="E154" s="18">
        <v>5.5160461982825257</v>
      </c>
      <c r="F154" s="18">
        <v>1.13873814967753</v>
      </c>
      <c r="G154" s="18">
        <v>1.0471604013174973</v>
      </c>
      <c r="H154" s="69">
        <v>-0.30972607804982411</v>
      </c>
      <c r="I154" s="18">
        <v>0.77010318324512839</v>
      </c>
      <c r="J154" s="18">
        <v>1.4966580206214362</v>
      </c>
      <c r="K154" s="18">
        <v>8.1817583276376453</v>
      </c>
      <c r="L154" s="18">
        <v>6.9627217770943464</v>
      </c>
    </row>
    <row r="155" spans="1:12" s="8" customFormat="1" x14ac:dyDescent="0.2">
      <c r="A155" s="20">
        <v>41121</v>
      </c>
      <c r="B155" s="18">
        <v>5.5295755825511854</v>
      </c>
      <c r="C155" s="69">
        <v>5.1982183774890345</v>
      </c>
      <c r="D155" s="18">
        <v>4.334227269042275</v>
      </c>
      <c r="E155" s="18">
        <v>5.5227844528211687</v>
      </c>
      <c r="F155" s="18">
        <v>1.140408250030007</v>
      </c>
      <c r="G155" s="18">
        <v>1.05</v>
      </c>
      <c r="H155" s="69">
        <v>-0.31550784829437661</v>
      </c>
      <c r="I155" s="18">
        <v>0.76002735125437881</v>
      </c>
      <c r="J155" s="18">
        <v>2.5254851351291641</v>
      </c>
      <c r="K155" s="18">
        <v>7.5913523257021005</v>
      </c>
      <c r="L155" s="18">
        <v>6.901956668565127</v>
      </c>
    </row>
    <row r="156" spans="1:12" s="8" customFormat="1" x14ac:dyDescent="0.2">
      <c r="A156" s="20">
        <v>41122</v>
      </c>
      <c r="B156" s="18">
        <v>5.5194521871124174</v>
      </c>
      <c r="C156" s="69">
        <v>5.2065466070005249</v>
      </c>
      <c r="D156" s="18">
        <v>4.3412579613670488</v>
      </c>
      <c r="E156" s="18">
        <v>5.5235697456521438</v>
      </c>
      <c r="F156" s="18">
        <v>1.1420945430198963</v>
      </c>
      <c r="G156" s="18">
        <v>1.0543751116809481</v>
      </c>
      <c r="H156" s="69">
        <v>2.616725316877321</v>
      </c>
      <c r="I156" s="18">
        <v>0.72731123294312594</v>
      </c>
      <c r="J156" s="18">
        <v>2.3069253628581561</v>
      </c>
      <c r="K156" s="18">
        <v>8.0923032458975346</v>
      </c>
      <c r="L156" s="18">
        <v>6.8923514983138761</v>
      </c>
    </row>
    <row r="157" spans="1:12" s="8" customFormat="1" x14ac:dyDescent="0.2">
      <c r="A157" s="20">
        <v>41124</v>
      </c>
      <c r="B157" s="18">
        <v>5.5624202375108061</v>
      </c>
      <c r="C157" s="69">
        <v>5.2107220935086866</v>
      </c>
      <c r="D157" s="18">
        <v>4.3011980252413489</v>
      </c>
      <c r="E157" s="18">
        <v>5.5201740268926516</v>
      </c>
      <c r="F157" s="18">
        <v>1.1520463492642801</v>
      </c>
      <c r="G157" s="18">
        <v>1.0633474760885415</v>
      </c>
      <c r="H157" s="69">
        <v>2.7002300276897122</v>
      </c>
      <c r="I157" s="18">
        <v>0.58614756609081942</v>
      </c>
      <c r="J157" s="18">
        <v>8.399784190604521</v>
      </c>
      <c r="K157" s="18">
        <v>8.8845576025178641</v>
      </c>
      <c r="L157" s="18">
        <v>6.8922782065856305</v>
      </c>
    </row>
    <row r="158" spans="1:12" s="8" customFormat="1" x14ac:dyDescent="0.2">
      <c r="A158" s="20">
        <v>41127</v>
      </c>
      <c r="B158" s="18">
        <v>5.588860233765363</v>
      </c>
      <c r="C158" s="69">
        <v>5.2212778035540621</v>
      </c>
      <c r="D158" s="18">
        <v>4.3316952670974684</v>
      </c>
      <c r="E158" s="18">
        <v>5.5328628161087652</v>
      </c>
      <c r="F158" s="18">
        <v>1.1566058622091799</v>
      </c>
      <c r="G158" s="18">
        <v>1.0734722970548822</v>
      </c>
      <c r="H158" s="69">
        <v>3.1545896285094264</v>
      </c>
      <c r="I158" s="18">
        <v>0.75840728929384982</v>
      </c>
      <c r="J158" s="18">
        <v>10.16916076823272</v>
      </c>
      <c r="K158" s="18">
        <v>9.7340388455566842</v>
      </c>
      <c r="L158" s="18">
        <v>6.892650955799275</v>
      </c>
    </row>
    <row r="159" spans="1:12" s="8" customFormat="1" x14ac:dyDescent="0.2">
      <c r="A159" s="20">
        <v>41128</v>
      </c>
      <c r="B159" s="18">
        <v>5.5971916990186275</v>
      </c>
      <c r="C159" s="69">
        <v>5.2286599776435247</v>
      </c>
      <c r="D159" s="18">
        <v>4.3307361329276057</v>
      </c>
      <c r="E159" s="18">
        <v>5.5407221545465362</v>
      </c>
      <c r="F159" s="18">
        <v>1.1644685063993057</v>
      </c>
      <c r="G159" s="18">
        <v>1.0737595111602418</v>
      </c>
      <c r="H159" s="69">
        <v>3.1380607504771474</v>
      </c>
      <c r="I159" s="18">
        <v>0.67963824605337009</v>
      </c>
      <c r="J159" s="18">
        <v>16.234179248114287</v>
      </c>
      <c r="K159" s="18">
        <v>12.042306119398004</v>
      </c>
      <c r="L159" s="18">
        <v>6.9037947575980851</v>
      </c>
    </row>
    <row r="160" spans="1:12" s="8" customFormat="1" x14ac:dyDescent="0.2">
      <c r="A160" s="20">
        <v>41129</v>
      </c>
      <c r="B160" s="18">
        <v>5.6019064209593559</v>
      </c>
      <c r="C160" s="69">
        <v>5.2298762617821017</v>
      </c>
      <c r="D160" s="18">
        <v>4.3352090634377838</v>
      </c>
      <c r="E160" s="18">
        <v>5.5563248606947875</v>
      </c>
      <c r="F160" s="18">
        <v>1.1665369297069008</v>
      </c>
      <c r="G160" s="18">
        <v>1.0802568322812762</v>
      </c>
      <c r="H160" s="69">
        <v>3.7590604988396867</v>
      </c>
      <c r="I160" s="18">
        <v>0.78876931341474144</v>
      </c>
      <c r="J160" s="18">
        <v>17.751500701354857</v>
      </c>
      <c r="K160" s="18">
        <v>11.900630931976233</v>
      </c>
      <c r="L160" s="18">
        <v>6.9047790046407789</v>
      </c>
    </row>
    <row r="161" spans="1:12" s="8" customFormat="1" x14ac:dyDescent="0.2">
      <c r="A161" s="20">
        <v>41130</v>
      </c>
      <c r="B161" s="18">
        <v>5.6097276870150585</v>
      </c>
      <c r="C161" s="69">
        <v>5.2404261454953831</v>
      </c>
      <c r="D161" s="18">
        <v>4.3302904153412998</v>
      </c>
      <c r="E161" s="18">
        <v>5.5394026664496572</v>
      </c>
      <c r="F161" s="18">
        <v>1.1724178820065647</v>
      </c>
      <c r="G161" s="18">
        <v>1.0824236915670045</v>
      </c>
      <c r="H161" s="69">
        <v>3.1216804486340908</v>
      </c>
      <c r="I161" s="18">
        <v>0.48629134296184146</v>
      </c>
      <c r="J161" s="18">
        <v>14.886108141997676</v>
      </c>
      <c r="K161" s="18">
        <v>11.844528285001592</v>
      </c>
      <c r="L161" s="18">
        <v>6.8995274214853461</v>
      </c>
    </row>
    <row r="162" spans="1:12" s="8" customFormat="1" x14ac:dyDescent="0.2">
      <c r="A162" s="20">
        <v>41131</v>
      </c>
      <c r="B162" s="18">
        <v>5.6310023984512512</v>
      </c>
      <c r="C162" s="69">
        <v>5.2473958145606003</v>
      </c>
      <c r="D162" s="18">
        <v>4.3157813786970642</v>
      </c>
      <c r="E162" s="18">
        <v>5.5298304850763529</v>
      </c>
      <c r="F162" s="18">
        <v>1.1855534590719186</v>
      </c>
      <c r="G162" s="18">
        <v>1.0861603364119425</v>
      </c>
      <c r="H162" s="69">
        <v>3.6777208911077337</v>
      </c>
      <c r="I162" s="18">
        <v>0.67764348538650654</v>
      </c>
      <c r="J162" s="18">
        <v>12.437678319212218</v>
      </c>
      <c r="K162" s="18">
        <v>11.280828463936553</v>
      </c>
      <c r="L162" s="18">
        <v>7.0083981168815841</v>
      </c>
    </row>
    <row r="163" spans="1:12" s="8" customFormat="1" x14ac:dyDescent="0.2">
      <c r="A163" s="20">
        <v>41134</v>
      </c>
      <c r="B163" s="18">
        <v>5.6484620737774671</v>
      </c>
      <c r="C163" s="69">
        <v>5.265562508534801</v>
      </c>
      <c r="D163" s="18">
        <v>4.3044489333395299</v>
      </c>
      <c r="E163" s="18">
        <v>5.5435290040961958</v>
      </c>
      <c r="F163" s="18">
        <v>1.1978581356458398</v>
      </c>
      <c r="G163" s="18">
        <v>1.0950353746489332</v>
      </c>
      <c r="H163" s="69">
        <v>3.5643727446228946</v>
      </c>
      <c r="I163" s="18">
        <v>0.72458351542166821</v>
      </c>
      <c r="J163" s="18">
        <v>11.198657329069052</v>
      </c>
      <c r="K163" s="18">
        <v>12.189434819434819</v>
      </c>
      <c r="L163" s="18">
        <v>7.0409137240366109</v>
      </c>
    </row>
    <row r="164" spans="1:12" s="8" customFormat="1" x14ac:dyDescent="0.2">
      <c r="A164" s="20">
        <v>41135</v>
      </c>
      <c r="B164" s="18">
        <v>5.6363569603975234</v>
      </c>
      <c r="C164" s="69">
        <v>5.2701590857078298</v>
      </c>
      <c r="D164" s="18">
        <v>4.3160540555261608</v>
      </c>
      <c r="E164" s="18">
        <v>5.5428467563391743</v>
      </c>
      <c r="F164" s="18">
        <v>1.2013518350681072</v>
      </c>
      <c r="G164" s="18">
        <v>1.1013792808428382</v>
      </c>
      <c r="H164" s="69">
        <v>2.5725957656517711</v>
      </c>
      <c r="I164" s="18">
        <v>0.67550095215479256</v>
      </c>
      <c r="J164" s="18">
        <v>11.453208170661512</v>
      </c>
      <c r="K164" s="18">
        <v>11.89309055871615</v>
      </c>
      <c r="L164" s="18">
        <v>7.0484867189886149</v>
      </c>
    </row>
    <row r="165" spans="1:12" s="8" customFormat="1" x14ac:dyDescent="0.2">
      <c r="A165" s="20">
        <v>41137</v>
      </c>
      <c r="B165" s="18">
        <v>5.6374161279736805</v>
      </c>
      <c r="C165" s="69">
        <v>5.2820321337161849</v>
      </c>
      <c r="D165" s="18">
        <v>4.3011142923230512</v>
      </c>
      <c r="E165" s="18">
        <v>5.5154181293595537</v>
      </c>
      <c r="F165" s="18">
        <v>1.2120111253039363</v>
      </c>
      <c r="G165" s="18">
        <v>1.1085094953890231</v>
      </c>
      <c r="H165" s="69">
        <v>2.4817166187111206</v>
      </c>
      <c r="I165" s="18">
        <v>0.59735161662870351</v>
      </c>
      <c r="J165" s="18">
        <v>10.972223492914322</v>
      </c>
      <c r="K165" s="18">
        <v>9.6950293788537802</v>
      </c>
      <c r="L165" s="18">
        <v>7.0180785893155821</v>
      </c>
    </row>
    <row r="166" spans="1:12" s="8" customFormat="1" x14ac:dyDescent="0.2">
      <c r="A166" s="20">
        <v>41138</v>
      </c>
      <c r="B166" s="18">
        <v>5.6377567122699688</v>
      </c>
      <c r="C166" s="69">
        <v>5.2905448643968152</v>
      </c>
      <c r="D166" s="18">
        <v>4.3039550570800031</v>
      </c>
      <c r="E166" s="18">
        <v>5.5134079925347477</v>
      </c>
      <c r="F166" s="18">
        <v>1.2134568264740646</v>
      </c>
      <c r="G166" s="18">
        <v>1.111562463870893</v>
      </c>
      <c r="H166" s="69">
        <v>2.41</v>
      </c>
      <c r="I166" s="18">
        <v>0.59320544898272487</v>
      </c>
      <c r="J166" s="18">
        <v>15.256044967990247</v>
      </c>
      <c r="K166" s="18">
        <v>10.047520591409892</v>
      </c>
      <c r="L166" s="18">
        <v>6.9085872456347177</v>
      </c>
    </row>
    <row r="167" spans="1:12" s="8" customFormat="1" x14ac:dyDescent="0.2">
      <c r="A167" s="20">
        <v>41141</v>
      </c>
      <c r="B167" s="18">
        <v>5.6469275290304344</v>
      </c>
      <c r="C167" s="69">
        <v>5.3073842088563294</v>
      </c>
      <c r="D167" s="18">
        <v>4.3237885298949985</v>
      </c>
      <c r="E167" s="18">
        <v>5.4992816331910088</v>
      </c>
      <c r="F167" s="18">
        <v>1.2234404254251565</v>
      </c>
      <c r="G167" s="18">
        <v>1.1212229190338747</v>
      </c>
      <c r="H167" s="69">
        <v>2.3459942946379448</v>
      </c>
      <c r="I167" s="18">
        <v>0.71243389023769399</v>
      </c>
      <c r="J167" s="18">
        <v>17.078565711871082</v>
      </c>
      <c r="K167" s="18">
        <v>9.9625460771725987</v>
      </c>
      <c r="L167" s="18">
        <v>6.9135220446484329</v>
      </c>
    </row>
    <row r="168" spans="1:12" s="8" customFormat="1" x14ac:dyDescent="0.2">
      <c r="A168" s="20">
        <v>41142</v>
      </c>
      <c r="B168" s="18">
        <v>5.6517996885767934</v>
      </c>
      <c r="C168" s="69">
        <v>5.3109631186244792</v>
      </c>
      <c r="D168" s="18">
        <v>4.3297132043201882</v>
      </c>
      <c r="E168" s="18">
        <v>5.4856732288460028</v>
      </c>
      <c r="F168" s="18">
        <v>1.2291594459478059</v>
      </c>
      <c r="G168" s="18">
        <v>1.127663562283459</v>
      </c>
      <c r="H168" s="69">
        <v>2.4099534890015204</v>
      </c>
      <c r="I168" s="18">
        <v>0.7752839443826598</v>
      </c>
      <c r="J168" s="18">
        <v>16.532532577260067</v>
      </c>
      <c r="K168" s="18">
        <v>10.173442599842001</v>
      </c>
      <c r="L168" s="18">
        <v>6.9144991225486514</v>
      </c>
    </row>
    <row r="169" spans="1:12" s="8" customFormat="1" x14ac:dyDescent="0.2">
      <c r="A169" s="20">
        <v>41143</v>
      </c>
      <c r="B169" s="18">
        <v>5.6883532624027353</v>
      </c>
      <c r="C169" s="69">
        <v>5.3166855410286367</v>
      </c>
      <c r="D169" s="18">
        <v>4.3387845042655817</v>
      </c>
      <c r="E169" s="18">
        <v>5.5329832545438293</v>
      </c>
      <c r="F169" s="18">
        <v>1.2293277605674702</v>
      </c>
      <c r="G169" s="18">
        <v>1.1306001473928144</v>
      </c>
      <c r="H169" s="69">
        <v>2.5914028681693289</v>
      </c>
      <c r="I169" s="18">
        <v>0.853297868586678</v>
      </c>
      <c r="J169" s="18">
        <v>14.414678652235063</v>
      </c>
      <c r="K169" s="18">
        <v>9.4289465794230818</v>
      </c>
      <c r="L169" s="18">
        <v>6.9152375389041447</v>
      </c>
    </row>
    <row r="170" spans="1:12" s="8" customFormat="1" x14ac:dyDescent="0.2">
      <c r="A170" s="20">
        <v>41144</v>
      </c>
      <c r="B170" s="18">
        <v>5.6919948560288978</v>
      </c>
      <c r="C170" s="69">
        <v>5.3192723085098157</v>
      </c>
      <c r="D170" s="18">
        <v>4.3779579693692341</v>
      </c>
      <c r="E170" s="18">
        <v>5.5368135244286192</v>
      </c>
      <c r="F170" s="18">
        <v>1.2318848361833834</v>
      </c>
      <c r="G170" s="18">
        <v>1.1324100149314129</v>
      </c>
      <c r="H170" s="69">
        <v>2.6883338773505514</v>
      </c>
      <c r="I170" s="18">
        <v>1.0627075749213479</v>
      </c>
      <c r="J170" s="18">
        <v>12.697002302380522</v>
      </c>
      <c r="K170" s="18">
        <v>9.6090738869190293</v>
      </c>
      <c r="L170" s="18">
        <v>6.9157538891845363</v>
      </c>
    </row>
    <row r="171" spans="1:12" s="8" customFormat="1" x14ac:dyDescent="0.2">
      <c r="A171" s="20">
        <v>41145</v>
      </c>
      <c r="B171" s="18">
        <v>5.6867137463538775</v>
      </c>
      <c r="C171" s="69">
        <v>5.3261493420107362</v>
      </c>
      <c r="D171" s="18">
        <v>4.4360159344679433</v>
      </c>
      <c r="E171" s="18">
        <v>5.6346039550105109</v>
      </c>
      <c r="F171" s="18">
        <v>1.2336055069348519</v>
      </c>
      <c r="G171" s="18">
        <v>1.132451199399467</v>
      </c>
      <c r="H171" s="69">
        <v>2.6231310812144892</v>
      </c>
      <c r="I171" s="18">
        <v>1.0569100003297625</v>
      </c>
      <c r="J171" s="18">
        <v>13.775217456493712</v>
      </c>
      <c r="K171" s="18">
        <v>10.000090784139374</v>
      </c>
      <c r="L171" s="18">
        <v>6.893241599506565</v>
      </c>
    </row>
    <row r="172" spans="1:12" s="8" customFormat="1" x14ac:dyDescent="0.2">
      <c r="A172" s="20">
        <v>41148</v>
      </c>
      <c r="B172" s="18">
        <v>5.695129093008493</v>
      </c>
      <c r="C172" s="69">
        <v>5.3509634530826888</v>
      </c>
      <c r="D172" s="18">
        <v>4.4560356908827261</v>
      </c>
      <c r="E172" s="18">
        <v>5.7734205029126962</v>
      </c>
      <c r="F172" s="18">
        <v>1.248047286144613</v>
      </c>
      <c r="G172" s="18">
        <v>1.1444451076821924</v>
      </c>
      <c r="H172" s="69">
        <v>2.6090591129293319</v>
      </c>
      <c r="I172" s="18">
        <v>1.0557394588456721</v>
      </c>
      <c r="J172" s="18">
        <v>12.813246353484772</v>
      </c>
      <c r="K172" s="18">
        <v>8.8449797725765631</v>
      </c>
      <c r="L172" s="18">
        <v>6.8966014700983802</v>
      </c>
    </row>
    <row r="173" spans="1:12" s="8" customFormat="1" x14ac:dyDescent="0.2">
      <c r="A173" s="20">
        <v>41149</v>
      </c>
      <c r="B173" s="18">
        <v>5.701048879989794</v>
      </c>
      <c r="C173" s="69">
        <v>5.3574678523676482</v>
      </c>
      <c r="D173" s="18">
        <v>4.4606321714199888</v>
      </c>
      <c r="E173" s="18">
        <v>5.7904555753290508</v>
      </c>
      <c r="F173" s="18">
        <v>1.254749428274293</v>
      </c>
      <c r="G173" s="18">
        <v>1.1484613647511674</v>
      </c>
      <c r="H173" s="69">
        <v>2.7200771255461476</v>
      </c>
      <c r="I173" s="18">
        <v>1.1441823312372423</v>
      </c>
      <c r="J173" s="18">
        <v>10.41787827676321</v>
      </c>
      <c r="K173" s="18">
        <v>8.8997517489376587</v>
      </c>
      <c r="L173" s="18">
        <v>6.912878212936179</v>
      </c>
    </row>
    <row r="174" spans="1:12" s="8" customFormat="1" x14ac:dyDescent="0.2">
      <c r="A174" s="20">
        <v>41150</v>
      </c>
      <c r="B174" s="18">
        <v>5.7047896481354075</v>
      </c>
      <c r="C174" s="69">
        <v>5.3516713064252688</v>
      </c>
      <c r="D174" s="18">
        <v>4.4858926025967509</v>
      </c>
      <c r="E174" s="18">
        <v>5.8017623326144863</v>
      </c>
      <c r="F174" s="18">
        <v>1.2549374546095278</v>
      </c>
      <c r="G174" s="18">
        <v>1.1509164330873864</v>
      </c>
      <c r="H174" s="69">
        <v>2.7622517690740378</v>
      </c>
      <c r="I174" s="18">
        <v>1.0342062274910941</v>
      </c>
      <c r="J174" s="18">
        <v>10.046823606814964</v>
      </c>
      <c r="K174" s="18">
        <v>7.9743012043710051</v>
      </c>
      <c r="L174" s="18">
        <v>6.907253575421894</v>
      </c>
    </row>
    <row r="175" spans="1:12" s="8" customFormat="1" x14ac:dyDescent="0.2">
      <c r="A175" s="20">
        <v>41151</v>
      </c>
      <c r="B175" s="18">
        <v>5.6852220481550528</v>
      </c>
      <c r="C175" s="69">
        <v>5.3567328575557323</v>
      </c>
      <c r="D175" s="18">
        <v>4.4203974013929024</v>
      </c>
      <c r="E175" s="18">
        <v>5.7881777280691491</v>
      </c>
      <c r="F175" s="18">
        <v>1.2602058901892541</v>
      </c>
      <c r="G175" s="18">
        <v>1.1497272788284214</v>
      </c>
      <c r="H175" s="69">
        <v>2.5919664606151942</v>
      </c>
      <c r="I175" s="18">
        <v>1.0584949916226667</v>
      </c>
      <c r="J175" s="18">
        <v>8.7984939493182832</v>
      </c>
      <c r="K175" s="18">
        <v>7.5741140230546788</v>
      </c>
      <c r="L175" s="18">
        <v>6.8522851232166602</v>
      </c>
    </row>
    <row r="176" spans="1:12" s="8" customFormat="1" x14ac:dyDescent="0.2">
      <c r="A176" s="20">
        <v>41152</v>
      </c>
      <c r="B176" s="18">
        <v>5.712309959432031</v>
      </c>
      <c r="C176" s="69">
        <v>5.3670396375090936</v>
      </c>
      <c r="D176" s="18">
        <v>4.4470824812286693</v>
      </c>
      <c r="E176" s="18">
        <v>5.777799782510229</v>
      </c>
      <c r="F176" s="18">
        <v>1.2612125041922793</v>
      </c>
      <c r="G176" s="18">
        <v>1.1544619122981057</v>
      </c>
      <c r="H176" s="69">
        <v>2.5318234532143653</v>
      </c>
      <c r="I176" s="18">
        <v>1.0384778261698082</v>
      </c>
      <c r="J176" s="18">
        <v>9.8955467650855784</v>
      </c>
      <c r="K176" s="18">
        <v>7.7292101939222828</v>
      </c>
      <c r="L176" s="18">
        <v>6.7653579050508261</v>
      </c>
    </row>
    <row r="177" spans="1:12" s="8" customFormat="1" x14ac:dyDescent="0.2">
      <c r="A177" s="20">
        <v>41155</v>
      </c>
      <c r="B177" s="18">
        <v>5.7241129613589212</v>
      </c>
      <c r="C177" s="69">
        <v>5.3857274610598349</v>
      </c>
      <c r="D177" s="18">
        <v>4.4426607008542742</v>
      </c>
      <c r="E177" s="18">
        <v>5.7943224232936918</v>
      </c>
      <c r="F177" s="18">
        <v>1.2799898366964511</v>
      </c>
      <c r="G177" s="18">
        <v>1.1702877127741018</v>
      </c>
      <c r="H177" s="69">
        <v>2.415027114958447</v>
      </c>
      <c r="I177" s="18">
        <v>1.1080809180161608</v>
      </c>
      <c r="J177" s="18">
        <v>12.391634503300697</v>
      </c>
      <c r="K177" s="18">
        <v>7.7735841955006615</v>
      </c>
      <c r="L177" s="18">
        <v>6.6819298319114955</v>
      </c>
    </row>
    <row r="178" spans="1:12" s="8" customFormat="1" x14ac:dyDescent="0.2">
      <c r="A178" s="20">
        <v>41156</v>
      </c>
      <c r="B178" s="18">
        <v>5.7690434099212453</v>
      </c>
      <c r="C178" s="69">
        <v>5.3902417213498701</v>
      </c>
      <c r="D178" s="18">
        <v>4.4471247786873462</v>
      </c>
      <c r="E178" s="18">
        <v>5.8039349178950888</v>
      </c>
      <c r="F178" s="18">
        <v>1.281303284417026</v>
      </c>
      <c r="G178" s="18">
        <v>1.175130358019201</v>
      </c>
      <c r="H178" s="69">
        <v>2.4249763746168345</v>
      </c>
      <c r="I178" s="18">
        <v>1.093268426561316</v>
      </c>
      <c r="J178" s="18">
        <v>12.209688038019399</v>
      </c>
      <c r="K178" s="18">
        <v>7.1958201870885778</v>
      </c>
      <c r="L178" s="18">
        <v>6.6813793983044931</v>
      </c>
    </row>
    <row r="179" spans="1:12" s="8" customFormat="1" x14ac:dyDescent="0.2">
      <c r="A179" s="20">
        <v>41157</v>
      </c>
      <c r="B179" s="18">
        <v>5.7498740328588926</v>
      </c>
      <c r="C179" s="69">
        <v>5.3839506059241256</v>
      </c>
      <c r="D179" s="18">
        <v>4.4752665643719673</v>
      </c>
      <c r="E179" s="18">
        <v>5.8457642831727918</v>
      </c>
      <c r="F179" s="18">
        <v>1.2862846483679258</v>
      </c>
      <c r="G179" s="18">
        <v>1.1809878109309599</v>
      </c>
      <c r="H179" s="69">
        <v>2.4755662700997756</v>
      </c>
      <c r="I179" s="18">
        <v>1.1292274373008897</v>
      </c>
      <c r="J179" s="18">
        <v>13.912430840736777</v>
      </c>
      <c r="K179" s="18">
        <v>6.9075112259349014</v>
      </c>
      <c r="L179" s="18">
        <v>6.6845814195641209</v>
      </c>
    </row>
    <row r="180" spans="1:12" s="8" customFormat="1" x14ac:dyDescent="0.2">
      <c r="A180" s="20">
        <v>41158</v>
      </c>
      <c r="B180" s="18">
        <v>5.7721623921092267</v>
      </c>
      <c r="C180" s="69">
        <v>5.3882638282415183</v>
      </c>
      <c r="D180" s="18">
        <v>4.5383962994488352</v>
      </c>
      <c r="E180" s="18">
        <v>5.8164562904703576</v>
      </c>
      <c r="F180" s="18">
        <v>1.2861135335578291</v>
      </c>
      <c r="G180" s="18">
        <v>1.1831431697481853</v>
      </c>
      <c r="H180" s="69">
        <v>2.5468644875236728</v>
      </c>
      <c r="I180" s="18">
        <v>1.1177323394455898</v>
      </c>
      <c r="J180" s="18">
        <v>12.781136118498818</v>
      </c>
      <c r="K180" s="18">
        <v>7.5887203043196108</v>
      </c>
      <c r="L180" s="18">
        <v>6.6887252594525712</v>
      </c>
    </row>
    <row r="181" spans="1:12" s="8" customFormat="1" x14ac:dyDescent="0.2">
      <c r="A181" s="20">
        <v>41159</v>
      </c>
      <c r="B181" s="18">
        <v>5.7677546745677644</v>
      </c>
      <c r="C181" s="69">
        <v>5.3965888019535191</v>
      </c>
      <c r="D181" s="18">
        <v>4.5528079896968032</v>
      </c>
      <c r="E181" s="18">
        <v>5.8200562809058853</v>
      </c>
      <c r="F181" s="18">
        <v>1.288161953354195</v>
      </c>
      <c r="G181" s="18">
        <v>1.1866068095155342</v>
      </c>
      <c r="H181" s="69">
        <v>2.6004681273676433</v>
      </c>
      <c r="I181" s="18">
        <v>1.1636985470990093</v>
      </c>
      <c r="J181" s="18">
        <v>14.345692952671968</v>
      </c>
      <c r="K181" s="18">
        <v>8.835258659961216</v>
      </c>
      <c r="L181" s="18">
        <v>6.688371858348729</v>
      </c>
    </row>
    <row r="182" spans="1:12" s="8" customFormat="1" x14ac:dyDescent="0.2">
      <c r="A182" s="20">
        <v>41162</v>
      </c>
      <c r="B182" s="18">
        <v>5.7842296245545919</v>
      </c>
      <c r="C182" s="69">
        <v>5.4111349014554602</v>
      </c>
      <c r="D182" s="18">
        <v>4.5718081052683246</v>
      </c>
      <c r="E182" s="18">
        <v>5.8205399931143562</v>
      </c>
      <c r="F182" s="18">
        <v>1.3053577079485985</v>
      </c>
      <c r="G182" s="18">
        <v>1.1930400932089431</v>
      </c>
      <c r="H182" s="69">
        <v>2.6644001179633854</v>
      </c>
      <c r="I182" s="18">
        <v>1.2147027024397361</v>
      </c>
      <c r="J182" s="18">
        <v>17.345207480816349</v>
      </c>
      <c r="K182" s="18">
        <v>9.1075077154048145</v>
      </c>
      <c r="L182" s="18">
        <v>6.6881967925770898</v>
      </c>
    </row>
    <row r="183" spans="1:12" s="8" customFormat="1" x14ac:dyDescent="0.2">
      <c r="A183" s="20">
        <v>41163</v>
      </c>
      <c r="B183" s="18">
        <v>5.7911200489118944</v>
      </c>
      <c r="C183" s="69">
        <v>5.4212752042748082</v>
      </c>
      <c r="D183" s="18">
        <v>4.5908591983962808</v>
      </c>
      <c r="E183" s="18">
        <v>5.8204362719979033</v>
      </c>
      <c r="F183" s="18">
        <v>1.3054519139914631</v>
      </c>
      <c r="G183" s="18">
        <v>1.1939785494389197</v>
      </c>
      <c r="H183" s="69">
        <v>2.7889766525544308</v>
      </c>
      <c r="I183" s="18">
        <v>1.3090896824207221</v>
      </c>
      <c r="J183" s="18">
        <v>18.956540544381713</v>
      </c>
      <c r="K183" s="18">
        <v>9.7993014233281563</v>
      </c>
      <c r="L183" s="18">
        <v>6.6953231856755222</v>
      </c>
    </row>
    <row r="184" spans="1:12" s="8" customFormat="1" x14ac:dyDescent="0.2">
      <c r="A184" s="20">
        <v>41164</v>
      </c>
      <c r="B184" s="18">
        <v>5.7956452491086363</v>
      </c>
      <c r="C184" s="69">
        <v>5.4531980216152283</v>
      </c>
      <c r="D184" s="18">
        <v>4.6150754487294545</v>
      </c>
      <c r="E184" s="18">
        <v>5.8214212218157693</v>
      </c>
      <c r="F184" s="18">
        <v>1.299494361823389</v>
      </c>
      <c r="G184" s="18">
        <v>1.1996533102865068</v>
      </c>
      <c r="H184" s="69">
        <v>3.0028381517933851</v>
      </c>
      <c r="I184" s="18">
        <v>1.3765443283102641</v>
      </c>
      <c r="J184" s="18">
        <v>16.393512562219446</v>
      </c>
      <c r="K184" s="18">
        <v>10.090335015625859</v>
      </c>
      <c r="L184" s="18">
        <v>6.6906298928573111</v>
      </c>
    </row>
    <row r="185" spans="1:12" s="8" customFormat="1" x14ac:dyDescent="0.2">
      <c r="A185" s="20">
        <v>41165</v>
      </c>
      <c r="B185" s="18">
        <v>5.7815350849172811</v>
      </c>
      <c r="C185" s="69">
        <v>5.43352666728443</v>
      </c>
      <c r="D185" s="18">
        <v>4.5621729389677581</v>
      </c>
      <c r="E185" s="18">
        <v>5.796485667603239</v>
      </c>
      <c r="F185" s="18">
        <v>1.3036717676355494</v>
      </c>
      <c r="G185" s="18">
        <v>1.2077819864901671</v>
      </c>
      <c r="H185" s="69">
        <v>3.0677307470407298</v>
      </c>
      <c r="I185" s="18">
        <v>1.4507188665145625</v>
      </c>
      <c r="J185" s="18">
        <v>16.783312065914675</v>
      </c>
      <c r="K185" s="18">
        <v>10.697079723951717</v>
      </c>
      <c r="L185" s="18">
        <v>6.649769042068546</v>
      </c>
    </row>
    <row r="186" spans="1:12" s="8" customFormat="1" x14ac:dyDescent="0.2">
      <c r="A186" s="20">
        <v>41166</v>
      </c>
      <c r="B186" s="18">
        <v>5.7881066435985051</v>
      </c>
      <c r="C186" s="69">
        <v>5.4394462586711336</v>
      </c>
      <c r="D186" s="18">
        <v>4.58793728092592</v>
      </c>
      <c r="E186" s="18">
        <v>5.8079728027060957</v>
      </c>
      <c r="F186" s="18">
        <v>1.3044290058659989</v>
      </c>
      <c r="G186" s="18">
        <v>1.2080605133496152</v>
      </c>
      <c r="H186" s="69">
        <v>2.9870445818589837</v>
      </c>
      <c r="I186" s="18">
        <v>1.4680722162602291</v>
      </c>
      <c r="J186" s="18">
        <v>17.206639132315555</v>
      </c>
      <c r="K186" s="18">
        <v>10.42614122042529</v>
      </c>
      <c r="L186" s="18">
        <v>6.6464015029028403</v>
      </c>
    </row>
    <row r="187" spans="1:12" s="8" customFormat="1" x14ac:dyDescent="0.2">
      <c r="A187" s="20">
        <v>41169</v>
      </c>
      <c r="B187" s="18">
        <v>5.8097561094431196</v>
      </c>
      <c r="C187" s="69">
        <v>5.4588186968407761</v>
      </c>
      <c r="D187" s="18">
        <v>4.6311164105145579</v>
      </c>
      <c r="E187" s="18">
        <v>5.7375322290289565</v>
      </c>
      <c r="F187" s="18">
        <v>1.3168088639501643</v>
      </c>
      <c r="G187" s="18">
        <v>1.2169428345638484</v>
      </c>
      <c r="H187" s="69">
        <v>3.0669532348962019</v>
      </c>
      <c r="I187" s="18">
        <v>1.4771479368355032</v>
      </c>
      <c r="J187" s="18">
        <v>15.392945950463153</v>
      </c>
      <c r="K187" s="18">
        <v>10.437658935723258</v>
      </c>
      <c r="L187" s="18">
        <v>6.65211447355001</v>
      </c>
    </row>
    <row r="188" spans="1:12" s="8" customFormat="1" x14ac:dyDescent="0.2">
      <c r="A188" s="20">
        <v>41170</v>
      </c>
      <c r="B188" s="18">
        <v>5.8217071264603142</v>
      </c>
      <c r="C188" s="69">
        <v>5.4653115129778573</v>
      </c>
      <c r="D188" s="18">
        <v>4.6196778768866356</v>
      </c>
      <c r="E188" s="18">
        <v>5.7730729820353428</v>
      </c>
      <c r="F188" s="18">
        <v>1.3188162694942858</v>
      </c>
      <c r="G188" s="18">
        <v>1.2243604407271198</v>
      </c>
      <c r="H188" s="69">
        <v>3.14</v>
      </c>
      <c r="I188" s="18">
        <v>1.4854999082367129</v>
      </c>
      <c r="J188" s="18">
        <v>17.212278717875986</v>
      </c>
      <c r="K188" s="18">
        <v>10.407812446441916</v>
      </c>
      <c r="L188" s="18">
        <v>6.6448018550298444</v>
      </c>
    </row>
    <row r="189" spans="1:12" s="8" customFormat="1" x14ac:dyDescent="0.2">
      <c r="A189" s="20">
        <v>41171</v>
      </c>
      <c r="B189" s="18">
        <v>5.8269286195546286</v>
      </c>
      <c r="C189" s="69">
        <v>5.4665091104691088</v>
      </c>
      <c r="D189" s="18">
        <v>4.6349227827058881</v>
      </c>
      <c r="E189" s="18">
        <v>5.7735639280892617</v>
      </c>
      <c r="F189" s="18">
        <v>1.3265189495701388</v>
      </c>
      <c r="G189" s="18">
        <v>1.2266168710908316</v>
      </c>
      <c r="H189" s="69">
        <v>3.2234512166095435</v>
      </c>
      <c r="I189" s="18">
        <v>1.5086348896980151</v>
      </c>
      <c r="J189" s="18">
        <v>16.438609326462739</v>
      </c>
      <c r="K189" s="18">
        <v>11.196606485694176</v>
      </c>
      <c r="L189" s="18">
        <v>6.6440581999280202</v>
      </c>
    </row>
    <row r="190" spans="1:12" x14ac:dyDescent="0.2">
      <c r="A190" s="20">
        <v>41172</v>
      </c>
      <c r="B190" s="18">
        <v>5.8343396349666872</v>
      </c>
      <c r="C190" s="69">
        <v>5.4744977515625308</v>
      </c>
      <c r="D190" s="18">
        <v>4.6840780959462824</v>
      </c>
      <c r="E190" s="18">
        <v>5.7938798154322004</v>
      </c>
      <c r="F190" s="18">
        <v>1.3266970468328649</v>
      </c>
      <c r="G190" s="18">
        <v>1.2303656433387948</v>
      </c>
      <c r="H190" s="69">
        <v>2.8441501403457035</v>
      </c>
      <c r="I190" s="18">
        <v>1.4919427057947467</v>
      </c>
      <c r="J190" s="18">
        <v>18.064987313365407</v>
      </c>
      <c r="K190" s="18">
        <v>11.880346025770535</v>
      </c>
      <c r="L190" s="18">
        <v>6.6355002501952445</v>
      </c>
    </row>
    <row r="191" spans="1:12" x14ac:dyDescent="0.2">
      <c r="A191" s="20">
        <v>41173</v>
      </c>
      <c r="B191" s="18">
        <v>5.8637079179084415</v>
      </c>
      <c r="C191" s="69">
        <v>5.4855413099275276</v>
      </c>
      <c r="D191" s="18">
        <v>4.7203301184323827</v>
      </c>
      <c r="E191" s="18">
        <v>5.8160813401170426</v>
      </c>
      <c r="F191" s="18">
        <v>1.3209456400223658</v>
      </c>
      <c r="G191" s="18">
        <v>1.232983041349335</v>
      </c>
      <c r="H191" s="69">
        <v>3.1509878261422868</v>
      </c>
      <c r="I191" s="18">
        <v>1.6376953153715315</v>
      </c>
      <c r="J191" s="18">
        <v>24.354999222264041</v>
      </c>
      <c r="K191" s="18">
        <v>13.585225894914975</v>
      </c>
      <c r="L191" s="18">
        <v>6.6311480725350673</v>
      </c>
    </row>
    <row r="192" spans="1:12" x14ac:dyDescent="0.2">
      <c r="A192" s="20">
        <v>41176</v>
      </c>
      <c r="B192" s="18">
        <v>5.8849100969018133</v>
      </c>
      <c r="C192" s="69">
        <v>5.5168200192798702</v>
      </c>
      <c r="D192" s="18">
        <v>4.7605918866193502</v>
      </c>
      <c r="E192" s="18">
        <v>5.8487385121440232</v>
      </c>
      <c r="F192" s="18">
        <v>1.3345543598263363</v>
      </c>
      <c r="G192" s="18">
        <v>1.2431311599787249</v>
      </c>
      <c r="H192" s="69">
        <v>3.6654292875819254</v>
      </c>
      <c r="I192" s="18">
        <v>1.7063304520543405</v>
      </c>
      <c r="J192" s="18">
        <v>23.459070718441048</v>
      </c>
      <c r="K192" s="18">
        <v>14.457147324385568</v>
      </c>
      <c r="L192" s="18">
        <v>6.6407084696281435</v>
      </c>
    </row>
    <row r="193" spans="1:12" x14ac:dyDescent="0.2">
      <c r="A193" s="20">
        <v>41177</v>
      </c>
      <c r="B193" s="18">
        <v>5.9080144322003472</v>
      </c>
      <c r="C193" s="69">
        <v>5.5221985329318839</v>
      </c>
      <c r="D193" s="18">
        <v>4.7993850646178258</v>
      </c>
      <c r="E193" s="18">
        <v>5.8747179253625532</v>
      </c>
      <c r="F193" s="18">
        <v>1.3382620077137914</v>
      </c>
      <c r="G193" s="18">
        <v>1.2457380163796803</v>
      </c>
      <c r="H193" s="69">
        <v>3.6259524471106457</v>
      </c>
      <c r="I193" s="18">
        <v>1.7113327671954235</v>
      </c>
      <c r="J193" s="18">
        <v>21.568950779110658</v>
      </c>
      <c r="K193" s="18">
        <v>14.18175863267458</v>
      </c>
      <c r="L193" s="18">
        <v>6.636368423211092</v>
      </c>
    </row>
    <row r="194" spans="1:12" x14ac:dyDescent="0.2">
      <c r="A194" s="20">
        <v>41178</v>
      </c>
      <c r="B194" s="18">
        <v>5.8998463632495826</v>
      </c>
      <c r="C194" s="69">
        <v>5.5293279656613663</v>
      </c>
      <c r="D194" s="18">
        <v>4.8559493071410467</v>
      </c>
      <c r="E194" s="18">
        <v>5.895962304593513</v>
      </c>
      <c r="F194" s="18">
        <v>1.343436938801662</v>
      </c>
      <c r="G194" s="18">
        <v>1.2511624903553302</v>
      </c>
      <c r="H194" s="69">
        <v>3.7829927436643782</v>
      </c>
      <c r="I194" s="18">
        <v>1.8138637053582762</v>
      </c>
      <c r="J194" s="18">
        <v>16.024136885034096</v>
      </c>
      <c r="K194" s="18">
        <v>14.341598151550503</v>
      </c>
      <c r="L194" s="18">
        <v>6.6539005614629083</v>
      </c>
    </row>
    <row r="195" spans="1:12" x14ac:dyDescent="0.2">
      <c r="A195" s="20">
        <v>41179</v>
      </c>
      <c r="B195" s="18">
        <v>5.8977117346017813</v>
      </c>
      <c r="C195" s="69">
        <v>5.5301713089126689</v>
      </c>
      <c r="D195" s="18">
        <v>4.8266730425980269</v>
      </c>
      <c r="E195" s="18">
        <v>5.9054679964762418</v>
      </c>
      <c r="F195" s="18">
        <v>1.3469824338171881</v>
      </c>
      <c r="G195" s="18">
        <v>1.2548215791976427</v>
      </c>
      <c r="H195" s="69">
        <v>3.7011444576682915</v>
      </c>
      <c r="I195" s="18">
        <v>1.788531759207644</v>
      </c>
      <c r="J195" s="18">
        <v>19.263452839176239</v>
      </c>
      <c r="K195" s="18">
        <v>15.414146744211108</v>
      </c>
      <c r="L195" s="18">
        <v>6.6340571351457385</v>
      </c>
    </row>
    <row r="196" spans="1:12" x14ac:dyDescent="0.2">
      <c r="A196" s="20">
        <v>41180</v>
      </c>
      <c r="B196" s="18">
        <v>5.8945505463824119</v>
      </c>
      <c r="C196" s="69">
        <v>5.5472839889129757</v>
      </c>
      <c r="D196" s="18">
        <v>4.8235792952420331</v>
      </c>
      <c r="E196" s="18">
        <v>5.9471477531406132</v>
      </c>
      <c r="F196" s="18">
        <v>1.3514358962945967</v>
      </c>
      <c r="G196" s="18">
        <v>1.2668295710223236</v>
      </c>
      <c r="H196" s="69">
        <v>4.0208247120837166</v>
      </c>
      <c r="I196" s="18">
        <v>1.8025656172708533</v>
      </c>
      <c r="J196" s="18">
        <v>19.528023445574373</v>
      </c>
      <c r="K196" s="18">
        <v>15.269290330710353</v>
      </c>
      <c r="L196" s="18">
        <v>6.5622931621768634</v>
      </c>
    </row>
    <row r="197" spans="1:12" s="10" customFormat="1" x14ac:dyDescent="0.2">
      <c r="A197" s="104">
        <v>41183</v>
      </c>
      <c r="B197" s="18">
        <v>5.9057362027201057</v>
      </c>
      <c r="C197" s="18">
        <v>5.5708845182285041</v>
      </c>
      <c r="D197" s="18">
        <v>4.827968566255934</v>
      </c>
      <c r="E197" s="18">
        <v>8.035262765477901</v>
      </c>
      <c r="F197" s="18">
        <v>1.3604341863408815</v>
      </c>
      <c r="G197" s="18">
        <v>1.2763922882192023</v>
      </c>
      <c r="H197" s="18">
        <v>4.0018736361920286</v>
      </c>
      <c r="I197" s="18">
        <v>1.8540616419807303</v>
      </c>
      <c r="J197" s="18">
        <v>21.324921528989378</v>
      </c>
      <c r="K197" s="18">
        <v>15.768756488235184</v>
      </c>
      <c r="L197" s="18">
        <v>6.562995339019583</v>
      </c>
    </row>
    <row r="198" spans="1:12" s="10" customFormat="1" x14ac:dyDescent="0.2">
      <c r="A198" s="104">
        <v>41184</v>
      </c>
      <c r="B198" s="18">
        <v>5.9582905466457756</v>
      </c>
      <c r="C198" s="18">
        <v>5.5765631798785114</v>
      </c>
      <c r="D198" s="18">
        <v>4.850623476299214</v>
      </c>
      <c r="E198" s="18">
        <v>8.8491936217065454</v>
      </c>
      <c r="F198" s="18">
        <v>1.3558053793863041</v>
      </c>
      <c r="G198" s="18">
        <v>1.2828367438837829</v>
      </c>
      <c r="H198" s="105">
        <v>4.0691662541536635</v>
      </c>
      <c r="I198" s="18">
        <v>1.8400616046719842</v>
      </c>
      <c r="J198" s="18">
        <v>23.539885476144207</v>
      </c>
      <c r="K198" s="18">
        <v>18.266492783662777</v>
      </c>
      <c r="L198" s="18">
        <v>6.5663978817382631</v>
      </c>
    </row>
    <row r="199" spans="1:12" s="10" customFormat="1" x14ac:dyDescent="0.2">
      <c r="A199" s="20">
        <v>41185</v>
      </c>
      <c r="B199" s="18">
        <v>5.9400335653274414</v>
      </c>
      <c r="C199" s="69">
        <v>5.570175693610536</v>
      </c>
      <c r="D199" s="18">
        <v>4.8401267649546389</v>
      </c>
      <c r="E199" s="18">
        <v>8.0733507612925379</v>
      </c>
      <c r="F199" s="18">
        <v>1.3729317223040427</v>
      </c>
      <c r="G199" s="18">
        <v>1.283422056740793</v>
      </c>
      <c r="H199" s="69">
        <v>4.4465035667257169</v>
      </c>
      <c r="I199" s="18">
        <v>1.9244063048464226</v>
      </c>
      <c r="J199" s="18">
        <v>26.387741719283646</v>
      </c>
      <c r="K199" s="18">
        <v>18.486996867128507</v>
      </c>
      <c r="L199" s="18">
        <v>6.5669193249332798</v>
      </c>
    </row>
    <row r="200" spans="1:12" s="10" customFormat="1" x14ac:dyDescent="0.2">
      <c r="A200" s="20">
        <v>41186</v>
      </c>
      <c r="B200" s="18">
        <v>5.9433588832357689</v>
      </c>
      <c r="C200" s="69">
        <v>5.5761832753480851</v>
      </c>
      <c r="D200" s="18">
        <v>4.8196564355616003</v>
      </c>
      <c r="E200" s="18">
        <v>8.0199154804789821</v>
      </c>
      <c r="F200" s="18">
        <v>1.3818484297132023</v>
      </c>
      <c r="G200" s="18">
        <v>1.2861198963921046</v>
      </c>
      <c r="H200" s="69">
        <v>4.8080195597106776</v>
      </c>
      <c r="I200" s="18">
        <v>2.0243438623536463</v>
      </c>
      <c r="J200" s="18">
        <v>22.380655250496201</v>
      </c>
      <c r="K200" s="18">
        <v>17.454338465644824</v>
      </c>
      <c r="L200" s="18">
        <v>6.51971919135232</v>
      </c>
    </row>
    <row r="201" spans="1:12" s="10" customFormat="1" x14ac:dyDescent="0.2">
      <c r="A201" s="20">
        <v>41187</v>
      </c>
      <c r="B201" s="18">
        <v>5.9391792107420045</v>
      </c>
      <c r="C201" s="69">
        <v>5.5796173272584326</v>
      </c>
      <c r="D201" s="18">
        <v>4.8136621628776579</v>
      </c>
      <c r="E201" s="18">
        <v>8.0411820859011431</v>
      </c>
      <c r="F201" s="18">
        <v>1.3830512994018294</v>
      </c>
      <c r="G201" s="18">
        <v>1.2882376365591823</v>
      </c>
      <c r="H201" s="69">
        <v>4.6137557646475713</v>
      </c>
      <c r="I201" s="18">
        <v>2.0004644119354849</v>
      </c>
      <c r="J201" s="18">
        <v>20.56955122861724</v>
      </c>
      <c r="K201" s="18">
        <v>16.723988627822568</v>
      </c>
      <c r="L201" s="18">
        <v>6.5155074960040888</v>
      </c>
    </row>
    <row r="202" spans="1:12" s="10" customFormat="1" x14ac:dyDescent="0.2">
      <c r="A202" s="20">
        <v>41190</v>
      </c>
      <c r="B202" s="18">
        <v>5.9563448496019697</v>
      </c>
      <c r="C202" s="69">
        <v>5.5908949725138459</v>
      </c>
      <c r="D202" s="18">
        <v>4.8512308781179794</v>
      </c>
      <c r="E202" s="18">
        <v>8.0585194613383972</v>
      </c>
      <c r="F202" s="18">
        <v>1.3976911230422591</v>
      </c>
      <c r="G202" s="18">
        <v>1.2990349774268637</v>
      </c>
      <c r="H202" s="69">
        <v>4.4941226530277936</v>
      </c>
      <c r="I202" s="18">
        <v>2.0780717759262863</v>
      </c>
      <c r="J202" s="18">
        <v>19.802284237381279</v>
      </c>
      <c r="K202" s="18">
        <v>16.456237136511913</v>
      </c>
      <c r="L202" s="18">
        <v>6.5348214194947829</v>
      </c>
    </row>
    <row r="203" spans="1:12" s="10" customFormat="1" x14ac:dyDescent="0.2">
      <c r="A203" s="20">
        <v>41191</v>
      </c>
      <c r="B203" s="18">
        <v>5.9623524752358463</v>
      </c>
      <c r="C203" s="69">
        <v>5.6052042709526644</v>
      </c>
      <c r="D203" s="18">
        <v>4.8559408971361089</v>
      </c>
      <c r="E203" s="18">
        <v>8.0625039847541071</v>
      </c>
      <c r="F203" s="18">
        <v>1.4000622120442268</v>
      </c>
      <c r="G203" s="18">
        <v>1.3051831997808572</v>
      </c>
      <c r="H203" s="69">
        <v>4.4418867309349217</v>
      </c>
      <c r="I203" s="18">
        <v>2.0989837330430801</v>
      </c>
      <c r="J203" s="18">
        <v>15.956998373883618</v>
      </c>
      <c r="K203" s="18">
        <v>15.288983611224676</v>
      </c>
      <c r="L203" s="18">
        <v>6.5313674625965783</v>
      </c>
    </row>
    <row r="204" spans="1:12" s="10" customFormat="1" x14ac:dyDescent="0.2">
      <c r="A204" s="20">
        <v>41192</v>
      </c>
      <c r="B204" s="18">
        <v>5.9911442772746319</v>
      </c>
      <c r="C204" s="69">
        <v>5.603003487990553</v>
      </c>
      <c r="D204" s="18">
        <v>4.7753859618880581</v>
      </c>
      <c r="E204" s="18">
        <v>8.0656849150549021</v>
      </c>
      <c r="F204" s="18">
        <v>1.406546894281431</v>
      </c>
      <c r="G204" s="18">
        <v>1.3045010752476527</v>
      </c>
      <c r="H204" s="69">
        <v>4.5084605849020098</v>
      </c>
      <c r="I204" s="18">
        <v>2.1048415892389545</v>
      </c>
      <c r="J204" s="18">
        <v>14.604934363445256</v>
      </c>
      <c r="K204" s="18">
        <v>14.906020761325962</v>
      </c>
      <c r="L204" s="18">
        <v>6.6349858634332604</v>
      </c>
    </row>
    <row r="205" spans="1:12" s="10" customFormat="1" x14ac:dyDescent="0.2">
      <c r="A205" s="20">
        <v>41193</v>
      </c>
      <c r="B205" s="18">
        <v>6.0065803733155105</v>
      </c>
      <c r="C205" s="69">
        <v>5.6116107179419057</v>
      </c>
      <c r="D205" s="18">
        <v>4.8117940709914961</v>
      </c>
      <c r="E205" s="18">
        <v>8.1442170932860876</v>
      </c>
      <c r="F205" s="18">
        <v>1.4097542106023546</v>
      </c>
      <c r="G205" s="18">
        <v>1.307519827357438</v>
      </c>
      <c r="H205" s="69">
        <v>4.1966733631888475</v>
      </c>
      <c r="I205" s="18">
        <v>2.0736727071306609</v>
      </c>
      <c r="J205" s="18">
        <v>13.030471392043925</v>
      </c>
      <c r="K205" s="18">
        <v>13.284068109610113</v>
      </c>
      <c r="L205" s="18">
        <v>6.5368430745611548</v>
      </c>
    </row>
    <row r="206" spans="1:12" s="10" customFormat="1" x14ac:dyDescent="0.2">
      <c r="A206" s="20">
        <v>41194</v>
      </c>
      <c r="B206" s="18">
        <v>5.9965935314833283</v>
      </c>
      <c r="C206" s="69">
        <v>5.6073654803963615</v>
      </c>
      <c r="D206" s="18">
        <v>4.8227459494502387</v>
      </c>
      <c r="E206" s="18">
        <v>8.2354735806707513</v>
      </c>
      <c r="F206" s="18">
        <v>1.4147223537149722</v>
      </c>
      <c r="G206" s="18">
        <v>1.310963068313419</v>
      </c>
      <c r="H206" s="69">
        <v>4.0950000000000006</v>
      </c>
      <c r="I206" s="18">
        <v>1.9886266164497621</v>
      </c>
      <c r="J206" s="18">
        <v>13.571680246212548</v>
      </c>
      <c r="K206" s="18">
        <v>12.972451126359399</v>
      </c>
      <c r="L206" s="18">
        <v>6.5665982405726604</v>
      </c>
    </row>
    <row r="207" spans="1:12" s="10" customFormat="1" x14ac:dyDescent="0.2">
      <c r="A207" s="20">
        <v>41198</v>
      </c>
      <c r="B207" s="18">
        <v>6.0121746804523317</v>
      </c>
      <c r="C207" s="69">
        <v>5.6324656434454319</v>
      </c>
      <c r="D207" s="18">
        <v>4.8405405074921646</v>
      </c>
      <c r="E207" s="18">
        <v>8.2595782908196291</v>
      </c>
      <c r="F207" s="18">
        <v>1.4281494916313717</v>
      </c>
      <c r="G207" s="18">
        <v>1.3205222592727575</v>
      </c>
      <c r="H207" s="69">
        <v>3.9861563174819765</v>
      </c>
      <c r="I207" s="18">
        <v>2.046388080751071</v>
      </c>
      <c r="J207" s="18">
        <v>13.938759238055583</v>
      </c>
      <c r="K207" s="18">
        <v>13.079006040774079</v>
      </c>
      <c r="L207" s="18">
        <v>6.6118987438511851</v>
      </c>
    </row>
    <row r="208" spans="1:12" s="10" customFormat="1" x14ac:dyDescent="0.2">
      <c r="A208" s="20">
        <v>41199</v>
      </c>
      <c r="B208" s="18">
        <v>6.0208928514871696</v>
      </c>
      <c r="C208" s="69">
        <v>5.6407686625143656</v>
      </c>
      <c r="D208" s="18">
        <v>4.8641723899304683</v>
      </c>
      <c r="E208" s="18">
        <v>8.2637477954141243</v>
      </c>
      <c r="F208" s="18">
        <v>1.4308587513274584</v>
      </c>
      <c r="G208" s="18">
        <v>1.323484038502732</v>
      </c>
      <c r="H208" s="69">
        <v>3.9782626371745167</v>
      </c>
      <c r="I208" s="18">
        <v>1.9178100787214751</v>
      </c>
      <c r="J208" s="18">
        <v>15.274015916841522</v>
      </c>
      <c r="K208" s="18">
        <v>12.851569407176749</v>
      </c>
      <c r="L208" s="18">
        <v>6.5690794727845168</v>
      </c>
    </row>
    <row r="209" spans="1:12" s="10" customFormat="1" x14ac:dyDescent="0.2">
      <c r="A209" s="20">
        <v>41200</v>
      </c>
      <c r="B209" s="18">
        <v>6.0027917695881472</v>
      </c>
      <c r="C209" s="69">
        <v>5.6482436373350247</v>
      </c>
      <c r="D209" s="18">
        <v>4.850907092697379</v>
      </c>
      <c r="E209" s="18">
        <v>8.2305868456540736</v>
      </c>
      <c r="F209" s="18">
        <v>1.439285580496769</v>
      </c>
      <c r="G209" s="18">
        <v>1.3284968240522073</v>
      </c>
      <c r="H209" s="69">
        <v>4.0318154514502229</v>
      </c>
      <c r="I209" s="18">
        <v>1.8976904742536407</v>
      </c>
      <c r="J209" s="18">
        <v>15.28022906392121</v>
      </c>
      <c r="K209" s="18">
        <v>13.17294214993025</v>
      </c>
      <c r="L209" s="18">
        <v>6.5668029469480462</v>
      </c>
    </row>
    <row r="210" spans="1:12" s="10" customFormat="1" x14ac:dyDescent="0.2">
      <c r="A210" s="20">
        <v>41201</v>
      </c>
      <c r="B210" s="18">
        <v>6.0382091534916222</v>
      </c>
      <c r="C210" s="69">
        <v>5.6564931385761366</v>
      </c>
      <c r="D210" s="18">
        <v>4.8919938424743314</v>
      </c>
      <c r="E210" s="18">
        <v>8.2454058857082266</v>
      </c>
      <c r="F210" s="18">
        <v>1.4382969152442702</v>
      </c>
      <c r="G210" s="18">
        <v>1.3313435963749634</v>
      </c>
      <c r="H210" s="69">
        <v>4.0295486094305426</v>
      </c>
      <c r="I210" s="18">
        <v>1.8628848217505729</v>
      </c>
      <c r="J210" s="18">
        <v>13.570393830021372</v>
      </c>
      <c r="K210" s="18">
        <v>13.40431760288541</v>
      </c>
      <c r="L210" s="18">
        <v>6.5591932936852348</v>
      </c>
    </row>
    <row r="211" spans="1:12" s="10" customFormat="1" x14ac:dyDescent="0.2">
      <c r="A211" s="20">
        <v>41204</v>
      </c>
      <c r="B211" s="18">
        <v>6.0349913101993549</v>
      </c>
      <c r="C211" s="69">
        <v>5.6763345044282456</v>
      </c>
      <c r="D211" s="18">
        <v>4.898373212325537</v>
      </c>
      <c r="E211" s="18">
        <v>8.2488653274697068</v>
      </c>
      <c r="F211" s="18">
        <v>1.453879972008824</v>
      </c>
      <c r="G211" s="18">
        <v>1.3417774603992849</v>
      </c>
      <c r="H211" s="69">
        <v>4.0038770631057341</v>
      </c>
      <c r="I211" s="18">
        <v>1.844942615072648</v>
      </c>
      <c r="J211" s="18">
        <v>11.666476162139446</v>
      </c>
      <c r="K211" s="18">
        <v>13.365232273704988</v>
      </c>
      <c r="L211" s="18">
        <v>6.5634299506234539</v>
      </c>
    </row>
    <row r="212" spans="1:12" s="10" customFormat="1" x14ac:dyDescent="0.2">
      <c r="A212" s="20">
        <v>41205</v>
      </c>
      <c r="B212" s="18">
        <v>6.0871663237793259</v>
      </c>
      <c r="C212" s="69">
        <v>5.6776888273605657</v>
      </c>
      <c r="D212" s="18">
        <v>4.9182419984381811</v>
      </c>
      <c r="E212" s="18">
        <v>8.2400539227231171</v>
      </c>
      <c r="F212" s="18">
        <v>1.454525612547275</v>
      </c>
      <c r="G212" s="18">
        <v>1.3471907585922531</v>
      </c>
      <c r="H212" s="69">
        <v>3.8272042848501093</v>
      </c>
      <c r="I212" s="18">
        <v>1.8388718986895356</v>
      </c>
      <c r="J212" s="18">
        <v>8.7639985677067251</v>
      </c>
      <c r="K212" s="18">
        <v>11.629097802771277</v>
      </c>
      <c r="L212" s="18">
        <v>6.5626900857449577</v>
      </c>
    </row>
    <row r="213" spans="1:12" s="10" customFormat="1" x14ac:dyDescent="0.2">
      <c r="A213" s="20">
        <v>41206</v>
      </c>
      <c r="B213" s="18">
        <v>6.1107785266794501</v>
      </c>
      <c r="C213" s="69">
        <v>5.6799827894386219</v>
      </c>
      <c r="D213" s="18">
        <v>4.9591756572370498</v>
      </c>
      <c r="E213" s="18">
        <v>8.2901816142695246</v>
      </c>
      <c r="F213" s="18">
        <v>1.4594430878628259</v>
      </c>
      <c r="G213" s="18">
        <v>1.3547981747049811</v>
      </c>
      <c r="H213" s="69">
        <v>3.9374117769847148</v>
      </c>
      <c r="I213" s="18">
        <v>1.7917390841526339</v>
      </c>
      <c r="J213" s="18">
        <v>9.9830487367795619</v>
      </c>
      <c r="K213" s="18">
        <v>11.364100195490241</v>
      </c>
      <c r="L213" s="18">
        <v>6.5640622411079184</v>
      </c>
    </row>
    <row r="214" spans="1:12" s="10" customFormat="1" x14ac:dyDescent="0.2">
      <c r="A214" s="20">
        <v>41207</v>
      </c>
      <c r="B214" s="18">
        <v>6.0881245780808761</v>
      </c>
      <c r="C214" s="69">
        <v>5.6904933412650909</v>
      </c>
      <c r="D214" s="18">
        <v>5.0006089785398631</v>
      </c>
      <c r="E214" s="18">
        <v>8.3530805576066331</v>
      </c>
      <c r="F214" s="18">
        <v>1.4605926859287472</v>
      </c>
      <c r="G214" s="18">
        <v>1.3561683968661247</v>
      </c>
      <c r="H214" s="69">
        <v>3.8131406011507778</v>
      </c>
      <c r="I214" s="18">
        <v>1.7356877765700631</v>
      </c>
      <c r="J214" s="18">
        <v>9.8543534705689968</v>
      </c>
      <c r="K214" s="18">
        <v>10.651046386238923</v>
      </c>
      <c r="L214" s="18">
        <v>6.5549032505925364</v>
      </c>
    </row>
    <row r="215" spans="1:12" s="10" customFormat="1" x14ac:dyDescent="0.2">
      <c r="A215" s="20">
        <v>41208</v>
      </c>
      <c r="B215" s="18">
        <v>6.0954459346386418</v>
      </c>
      <c r="C215" s="69">
        <v>5.7012728750327746</v>
      </c>
      <c r="D215" s="18">
        <v>5.0031681399131971</v>
      </c>
      <c r="E215" s="18">
        <v>8.3690868489541099</v>
      </c>
      <c r="F215" s="18">
        <v>1.4645463659655655</v>
      </c>
      <c r="G215" s="18">
        <v>1.3591803139474368</v>
      </c>
      <c r="H215" s="69">
        <v>3.7119774408423587</v>
      </c>
      <c r="I215" s="18">
        <v>1.7134338582565007</v>
      </c>
      <c r="J215" s="18">
        <v>5.6961142990937983</v>
      </c>
      <c r="K215" s="18">
        <v>9.4850950125567799</v>
      </c>
      <c r="L215" s="18">
        <v>6.5232577590366336</v>
      </c>
    </row>
    <row r="216" spans="1:12" s="10" customFormat="1" x14ac:dyDescent="0.2">
      <c r="A216" s="20">
        <v>41211</v>
      </c>
      <c r="B216" s="18">
        <v>6.121369439323999</v>
      </c>
      <c r="C216" s="69">
        <v>5.7133841813532991</v>
      </c>
      <c r="D216" s="18">
        <v>5.0307610762120918</v>
      </c>
      <c r="E216" s="18">
        <v>8.291642852651206</v>
      </c>
      <c r="F216" s="18">
        <v>1.4736293718787832</v>
      </c>
      <c r="G216" s="18">
        <v>1.3717053971011062</v>
      </c>
      <c r="H216" s="69">
        <v>3.466268304852822</v>
      </c>
      <c r="I216" s="18">
        <v>1.7121488611745896</v>
      </c>
      <c r="J216" s="18">
        <v>6.1540987066824782</v>
      </c>
      <c r="K216" s="18">
        <v>8.9634610969823623</v>
      </c>
      <c r="L216" s="18">
        <v>6.5701454781494295</v>
      </c>
    </row>
    <row r="217" spans="1:12" s="10" customFormat="1" x14ac:dyDescent="0.2">
      <c r="A217" s="20">
        <v>41212</v>
      </c>
      <c r="B217" s="18">
        <v>6.1303788385480837</v>
      </c>
      <c r="C217" s="69">
        <v>5.7247552408891966</v>
      </c>
      <c r="D217" s="18">
        <v>4.9971806823161851</v>
      </c>
      <c r="E217" s="18">
        <v>8.3047547765425467</v>
      </c>
      <c r="F217" s="18">
        <v>1.4788269418390751</v>
      </c>
      <c r="G217" s="18">
        <v>1.3760717762977221</v>
      </c>
      <c r="H217" s="69">
        <v>3.2612054773017296</v>
      </c>
      <c r="I217" s="18">
        <v>1.6565313884360293</v>
      </c>
      <c r="J217" s="18">
        <v>7.9133829918126786</v>
      </c>
      <c r="K217" s="18">
        <v>9.3603017152646686</v>
      </c>
      <c r="L217" s="18">
        <v>6.5675161262026354</v>
      </c>
    </row>
    <row r="218" spans="1:12" s="10" customFormat="1" x14ac:dyDescent="0.2">
      <c r="A218" s="20">
        <v>41213</v>
      </c>
      <c r="B218" s="18">
        <v>6.1063957849492878</v>
      </c>
      <c r="C218" s="69">
        <v>5.7308243665900589</v>
      </c>
      <c r="D218" s="18">
        <v>5.0241891131400056</v>
      </c>
      <c r="E218" s="18">
        <v>8.3240701374362853</v>
      </c>
      <c r="F218" s="18">
        <v>1.4814547652609267</v>
      </c>
      <c r="G218" s="18">
        <v>1.3784691033016041</v>
      </c>
      <c r="H218" s="69">
        <v>3.4731451928229773</v>
      </c>
      <c r="I218" s="18">
        <v>1.5902490092740122</v>
      </c>
      <c r="J218" s="18">
        <v>10.428024350707192</v>
      </c>
      <c r="K218" s="18">
        <v>9.8051110783064281</v>
      </c>
      <c r="L218" s="18">
        <v>6.5814210814147538</v>
      </c>
    </row>
    <row r="219" spans="1:12" s="10" customFormat="1" x14ac:dyDescent="0.2">
      <c r="A219" s="20">
        <v>41214</v>
      </c>
      <c r="B219" s="18">
        <v>6.1075390348673571</v>
      </c>
      <c r="C219" s="69">
        <v>5.7364732942555143</v>
      </c>
      <c r="D219" s="18">
        <v>5.0205474028292132</v>
      </c>
      <c r="E219" s="18">
        <v>8.2976320471256866</v>
      </c>
      <c r="F219" s="18">
        <v>1.4906914454415519</v>
      </c>
      <c r="G219" s="18">
        <v>1.3825157016270238</v>
      </c>
      <c r="H219" s="69">
        <v>3.5521047475124798</v>
      </c>
      <c r="I219" s="18">
        <v>1.5870178891114064</v>
      </c>
      <c r="J219" s="18">
        <v>11.295522121072302</v>
      </c>
      <c r="K219" s="18">
        <v>9.657313185948734</v>
      </c>
      <c r="L219" s="18">
        <v>6.5649455565236607</v>
      </c>
    </row>
    <row r="220" spans="1:12" s="10" customFormat="1" x14ac:dyDescent="0.2">
      <c r="A220" s="20">
        <v>41215</v>
      </c>
      <c r="B220" s="18">
        <v>6.1180076411136408</v>
      </c>
      <c r="C220" s="69">
        <v>5.7381105761487268</v>
      </c>
      <c r="D220" s="18">
        <v>5.0143688481290605</v>
      </c>
      <c r="E220" s="18">
        <v>8.327923011727016</v>
      </c>
      <c r="F220" s="18">
        <v>1.4913643579241174</v>
      </c>
      <c r="G220" s="18">
        <v>1.3877364796186153</v>
      </c>
      <c r="H220" s="69">
        <v>3.4332845711936741</v>
      </c>
      <c r="I220" s="18">
        <v>1.5977308903445253</v>
      </c>
      <c r="J220" s="18">
        <v>8.599335944469459</v>
      </c>
      <c r="K220" s="18">
        <v>8.6022502292755814</v>
      </c>
      <c r="L220" s="18">
        <v>6.5266992193217028</v>
      </c>
    </row>
    <row r="221" spans="1:12" s="10" customFormat="1" x14ac:dyDescent="0.2">
      <c r="A221" s="20">
        <v>41218</v>
      </c>
      <c r="B221" s="18">
        <v>6.1162486583623039</v>
      </c>
      <c r="C221" s="69">
        <v>5.7479100490153421</v>
      </c>
      <c r="D221" s="18">
        <v>5.024620813889344</v>
      </c>
      <c r="E221" s="18">
        <v>8.3278573440352144</v>
      </c>
      <c r="F221" s="18">
        <v>1.4993717358101368</v>
      </c>
      <c r="G221" s="18">
        <v>1.3991620561706182</v>
      </c>
      <c r="H221" s="69">
        <v>3.4084631984656286</v>
      </c>
      <c r="I221" s="18">
        <v>1.6607454129377635</v>
      </c>
      <c r="J221" s="18">
        <v>8.8039154643626887</v>
      </c>
      <c r="K221" s="18">
        <v>8.7905882731327729</v>
      </c>
      <c r="L221" s="18">
        <v>6.5462989648216032</v>
      </c>
    </row>
    <row r="222" spans="1:12" s="10" customFormat="1" x14ac:dyDescent="0.2">
      <c r="A222" s="20">
        <v>41219</v>
      </c>
      <c r="B222" s="18">
        <v>6.1116357771692362</v>
      </c>
      <c r="C222" s="69">
        <v>5.7560279952814977</v>
      </c>
      <c r="D222" s="18">
        <v>5.0083767519967468</v>
      </c>
      <c r="E222" s="18">
        <v>8.3526366334418629</v>
      </c>
      <c r="F222" s="18">
        <v>1.5042928793901449</v>
      </c>
      <c r="G222" s="18">
        <v>1.4005348884701307</v>
      </c>
      <c r="H222" s="69">
        <v>3.4379051960768039</v>
      </c>
      <c r="I222" s="18">
        <v>1.6554160253986421</v>
      </c>
      <c r="J222" s="18">
        <v>10.611740441441398</v>
      </c>
      <c r="K222" s="18">
        <v>8.7280019690920092</v>
      </c>
      <c r="L222" s="18">
        <v>6.5475379251168038</v>
      </c>
    </row>
    <row r="223" spans="1:12" s="10" customFormat="1" x14ac:dyDescent="0.2">
      <c r="A223" s="20">
        <v>41220</v>
      </c>
      <c r="B223" s="18">
        <v>6.1115703538502428</v>
      </c>
      <c r="C223" s="69">
        <v>5.7672358458251223</v>
      </c>
      <c r="D223" s="18">
        <v>5.0260067568037439</v>
      </c>
      <c r="E223" s="18">
        <v>8.3704711532671272</v>
      </c>
      <c r="F223" s="18">
        <v>1.5071378632013659</v>
      </c>
      <c r="G223" s="18">
        <v>1.3965072367061782</v>
      </c>
      <c r="H223" s="69">
        <v>3.4709377308277203</v>
      </c>
      <c r="I223" s="18">
        <v>1.6940404801304476</v>
      </c>
      <c r="J223" s="18">
        <v>7.108903061013824</v>
      </c>
      <c r="K223" s="18">
        <v>8.2974735950850196</v>
      </c>
      <c r="L223" s="18">
        <v>6.5505389130336953</v>
      </c>
    </row>
    <row r="224" spans="1:12" s="10" customFormat="1" x14ac:dyDescent="0.2">
      <c r="A224" s="20">
        <v>41221</v>
      </c>
      <c r="B224" s="18">
        <v>6.1366361651002697</v>
      </c>
      <c r="C224" s="69">
        <v>5.7730894894181404</v>
      </c>
      <c r="D224" s="18">
        <v>5.0520723153970417</v>
      </c>
      <c r="E224" s="18">
        <v>8.4721588132202577</v>
      </c>
      <c r="F224" s="18">
        <v>1.5130925300645004</v>
      </c>
      <c r="G224" s="18">
        <v>1.4013099923651979</v>
      </c>
      <c r="H224" s="69">
        <v>3.3752273611464609</v>
      </c>
      <c r="I224" s="18">
        <v>1.7605067325105586</v>
      </c>
      <c r="J224" s="18">
        <v>8.4613668963432538</v>
      </c>
      <c r="K224" s="18">
        <v>9.0223056291394563</v>
      </c>
      <c r="L224" s="18">
        <v>6.6037495911780741</v>
      </c>
    </row>
    <row r="225" spans="1:12" s="10" customFormat="1" x14ac:dyDescent="0.2">
      <c r="A225" s="20">
        <v>41222</v>
      </c>
      <c r="B225" s="18">
        <v>6.1391409168072375</v>
      </c>
      <c r="C225" s="69">
        <v>5.7756950397020628</v>
      </c>
      <c r="D225" s="18">
        <v>5.0794984920265742</v>
      </c>
      <c r="E225" s="18">
        <v>8.4858041479604935</v>
      </c>
      <c r="F225" s="18">
        <v>1.5153763112884082</v>
      </c>
      <c r="G225" s="18">
        <v>1.4004222336083068</v>
      </c>
      <c r="H225" s="69">
        <v>3.3324431388511346</v>
      </c>
      <c r="I225" s="18">
        <v>1.832328047443416</v>
      </c>
      <c r="J225" s="18">
        <v>7.9083607272981258</v>
      </c>
      <c r="K225" s="18">
        <v>9.1954112690275132</v>
      </c>
      <c r="L225" s="18">
        <v>6.5338147031625802</v>
      </c>
    </row>
    <row r="226" spans="1:12" s="10" customFormat="1" x14ac:dyDescent="0.2">
      <c r="A226" s="20">
        <v>41225</v>
      </c>
      <c r="B226" s="18">
        <v>6.1631737025323838</v>
      </c>
      <c r="C226" s="69">
        <v>5.7852044541916463</v>
      </c>
      <c r="D226" s="18">
        <v>5.0888843243971795</v>
      </c>
      <c r="E226" s="18">
        <v>8.5115058278035409</v>
      </c>
      <c r="F226" s="18">
        <v>1.5239476954079241</v>
      </c>
      <c r="G226" s="18">
        <v>1.4127089994158322</v>
      </c>
      <c r="H226" s="69">
        <v>3.234069106264184</v>
      </c>
      <c r="I226" s="18">
        <v>1.8725403677535448</v>
      </c>
      <c r="J226" s="18">
        <v>6.1592869519594515</v>
      </c>
      <c r="K226" s="18">
        <v>8.3952314303710089</v>
      </c>
      <c r="L226" s="18">
        <v>6.48567821749947</v>
      </c>
    </row>
    <row r="227" spans="1:12" s="10" customFormat="1" x14ac:dyDescent="0.2">
      <c r="A227" s="20">
        <v>41226</v>
      </c>
      <c r="B227" s="18">
        <v>6.1714780711697701</v>
      </c>
      <c r="C227" s="69">
        <v>5.7823440153123427</v>
      </c>
      <c r="D227" s="18">
        <v>5.2034356148410073</v>
      </c>
      <c r="E227" s="18">
        <v>8.5154436903058031</v>
      </c>
      <c r="F227" s="18">
        <v>1.5288526883888558</v>
      </c>
      <c r="G227" s="18">
        <v>1.4137468467835086</v>
      </c>
      <c r="H227" s="69">
        <v>3.2032170460140619</v>
      </c>
      <c r="I227" s="18">
        <v>1.8185192467771127</v>
      </c>
      <c r="J227" s="18">
        <v>7.3882195093393506</v>
      </c>
      <c r="K227" s="18">
        <v>8.3218680465190165</v>
      </c>
      <c r="L227" s="18">
        <v>6.4833372637815261</v>
      </c>
    </row>
    <row r="228" spans="1:12" s="10" customFormat="1" x14ac:dyDescent="0.2">
      <c r="A228" s="20">
        <v>41227</v>
      </c>
      <c r="B228" s="18">
        <v>6.201490155740168</v>
      </c>
      <c r="C228" s="69">
        <v>5.786142824457265</v>
      </c>
      <c r="D228" s="18">
        <v>5.2290725011707169</v>
      </c>
      <c r="E228" s="18">
        <v>8.5377175955326816</v>
      </c>
      <c r="F228" s="18">
        <v>1.5371036589752469</v>
      </c>
      <c r="G228" s="18">
        <v>1.4157794376333925</v>
      </c>
      <c r="H228" s="69">
        <v>3.1010965814515221</v>
      </c>
      <c r="I228" s="18">
        <v>1.9143302997096709</v>
      </c>
      <c r="J228" s="18">
        <v>5.7276374059173296</v>
      </c>
      <c r="K228" s="18">
        <v>7.3801824009042436</v>
      </c>
      <c r="L228" s="18">
        <v>6.4814245818395051</v>
      </c>
    </row>
    <row r="229" spans="1:12" s="10" customFormat="1" x14ac:dyDescent="0.2">
      <c r="A229" s="20">
        <v>41228</v>
      </c>
      <c r="B229" s="18">
        <v>6.1915328284686248</v>
      </c>
      <c r="C229" s="69">
        <v>5.7834567464823214</v>
      </c>
      <c r="D229" s="18">
        <v>5.4925533833637363</v>
      </c>
      <c r="E229" s="18">
        <v>8.5701169929904175</v>
      </c>
      <c r="F229" s="18">
        <v>1.5364614342722591</v>
      </c>
      <c r="G229" s="18">
        <v>1.4187240369449188</v>
      </c>
      <c r="H229" s="69">
        <v>3.0827591535416841</v>
      </c>
      <c r="I229" s="18">
        <v>1.9365280406284067</v>
      </c>
      <c r="J229" s="18">
        <v>5.3137981535488645</v>
      </c>
      <c r="K229" s="18">
        <v>7.5904038085108692</v>
      </c>
      <c r="L229" s="18">
        <v>6.5011731375328896</v>
      </c>
    </row>
    <row r="230" spans="1:12" s="10" customFormat="1" x14ac:dyDescent="0.2">
      <c r="A230" s="20">
        <v>41229</v>
      </c>
      <c r="B230" s="18">
        <v>6.1874082266833605</v>
      </c>
      <c r="C230" s="69">
        <v>5.7862669451205093</v>
      </c>
      <c r="D230" s="18">
        <v>5.5187292085063895</v>
      </c>
      <c r="E230" s="18">
        <v>8.5772055361694086</v>
      </c>
      <c r="F230" s="18">
        <v>1.5390671996359053</v>
      </c>
      <c r="G230" s="18">
        <v>1.4241042625188487</v>
      </c>
      <c r="H230" s="69">
        <v>3.1394539743426662</v>
      </c>
      <c r="I230" s="18">
        <v>2.0972064258408913</v>
      </c>
      <c r="J230" s="18">
        <v>8.5226758250790766</v>
      </c>
      <c r="K230" s="18">
        <v>8.525102631166714</v>
      </c>
      <c r="L230" s="18">
        <v>6.5450725252901885</v>
      </c>
    </row>
    <row r="231" spans="1:12" s="10" customFormat="1" x14ac:dyDescent="0.2">
      <c r="A231" s="20">
        <v>41232</v>
      </c>
      <c r="B231" s="18">
        <v>6.2017824742345224</v>
      </c>
      <c r="C231" s="69">
        <v>5.7951414076736256</v>
      </c>
      <c r="D231" s="18">
        <v>5.5376912209385818</v>
      </c>
      <c r="E231" s="18">
        <v>8.6161652659762584</v>
      </c>
      <c r="F231" s="18">
        <v>1.551007038525356</v>
      </c>
      <c r="G231" s="18">
        <v>1.4376049876419168</v>
      </c>
      <c r="H231" s="69">
        <v>3.2266868240077238</v>
      </c>
      <c r="I231" s="18">
        <v>2.2334022337171717</v>
      </c>
      <c r="J231" s="18">
        <v>9.6144998798197392</v>
      </c>
      <c r="K231" s="18">
        <v>9.0474034640292196</v>
      </c>
      <c r="L231" s="18">
        <v>6.5492703896437234</v>
      </c>
    </row>
    <row r="232" spans="1:12" s="10" customFormat="1" x14ac:dyDescent="0.2">
      <c r="A232" s="20">
        <v>41233</v>
      </c>
      <c r="B232" s="18">
        <v>6.2187365331628763</v>
      </c>
      <c r="C232" s="69">
        <v>5.8019491708517998</v>
      </c>
      <c r="D232" s="18">
        <v>5.543923610819836</v>
      </c>
      <c r="E232" s="18">
        <v>8.6178651808088667</v>
      </c>
      <c r="F232" s="18">
        <v>1.5568807951669035</v>
      </c>
      <c r="G232" s="18">
        <v>1.4381426958526069</v>
      </c>
      <c r="H232" s="69">
        <v>3.37</v>
      </c>
      <c r="I232" s="18">
        <v>2.2360407907327273</v>
      </c>
      <c r="J232" s="18">
        <v>12.464341057875817</v>
      </c>
      <c r="K232" s="18">
        <v>9.9368763936684346</v>
      </c>
      <c r="L232" s="18">
        <v>6.5487392790070409</v>
      </c>
    </row>
    <row r="233" spans="1:12" s="10" customFormat="1" x14ac:dyDescent="0.2">
      <c r="A233" s="20">
        <v>41234</v>
      </c>
      <c r="B233" s="18">
        <v>6.2750638908395286</v>
      </c>
      <c r="C233" s="69">
        <v>5.8110392999907692</v>
      </c>
      <c r="D233" s="18">
        <v>5.56385744473332</v>
      </c>
      <c r="E233" s="18">
        <v>8.6563125355647621</v>
      </c>
      <c r="F233" s="18">
        <v>1.5605131719569936</v>
      </c>
      <c r="G233" s="18">
        <v>1.4398336186628995</v>
      </c>
      <c r="H233" s="69">
        <v>3.5100762961737089</v>
      </c>
      <c r="I233" s="18">
        <v>2.5509404930914155</v>
      </c>
      <c r="J233" s="18">
        <v>11.915458754765856</v>
      </c>
      <c r="K233" s="18">
        <v>10.304817384607878</v>
      </c>
      <c r="L233" s="18">
        <v>6.5310858783171382</v>
      </c>
    </row>
    <row r="234" spans="1:12" s="10" customFormat="1" x14ac:dyDescent="0.2">
      <c r="A234" s="20">
        <v>41235</v>
      </c>
      <c r="B234" s="18">
        <v>6.2780341701596329</v>
      </c>
      <c r="C234" s="69">
        <v>5.8073122649634517</v>
      </c>
      <c r="D234" s="18">
        <v>5.7856216252804424</v>
      </c>
      <c r="E234" s="18">
        <v>8.6699593538207136</v>
      </c>
      <c r="F234" s="18">
        <v>1.5622618370245911</v>
      </c>
      <c r="G234" s="18">
        <v>1.447653839050534</v>
      </c>
      <c r="H234" s="69">
        <v>3.5671627935743584</v>
      </c>
      <c r="I234" s="18">
        <v>2.5906805876756183</v>
      </c>
      <c r="J234" s="18">
        <v>14.98720986952209</v>
      </c>
      <c r="K234" s="18">
        <v>11.426451575208</v>
      </c>
      <c r="L234" s="18">
        <v>6.5181736786517508</v>
      </c>
    </row>
    <row r="235" spans="1:12" s="10" customFormat="1" x14ac:dyDescent="0.2">
      <c r="A235" s="20">
        <v>41236</v>
      </c>
      <c r="B235" s="18">
        <v>6.2572967466267135</v>
      </c>
      <c r="C235" s="69">
        <v>5.8105119636738438</v>
      </c>
      <c r="D235" s="18">
        <v>5.9656213920199663</v>
      </c>
      <c r="E235" s="18">
        <v>8.741201928376789</v>
      </c>
      <c r="F235" s="18">
        <v>1.5719681248725674</v>
      </c>
      <c r="G235" s="18">
        <v>1.4502957470920452</v>
      </c>
      <c r="H235" s="69">
        <v>3.6547527548170002</v>
      </c>
      <c r="I235" s="18">
        <v>2.6605669313028368</v>
      </c>
      <c r="J235" s="18">
        <v>17.130123080208037</v>
      </c>
      <c r="K235" s="18">
        <v>11.934386255280614</v>
      </c>
      <c r="L235" s="18">
        <v>6.5333290410668097</v>
      </c>
    </row>
    <row r="236" spans="1:12" s="10" customFormat="1" x14ac:dyDescent="0.2">
      <c r="A236" s="20">
        <v>41239</v>
      </c>
      <c r="B236" s="18">
        <v>6.2748618273298327</v>
      </c>
      <c r="C236" s="69">
        <v>5.8225356227432021</v>
      </c>
      <c r="D236" s="18">
        <v>6.0024609337989245</v>
      </c>
      <c r="E236" s="18">
        <v>8.7498789849034289</v>
      </c>
      <c r="F236" s="18">
        <v>1.5832874875667873</v>
      </c>
      <c r="G236" s="18">
        <v>1.4656352713342911</v>
      </c>
      <c r="H236" s="69">
        <v>3.9071307217236373</v>
      </c>
      <c r="I236" s="18">
        <v>2.8192785537287097</v>
      </c>
      <c r="J236" s="18">
        <v>17.102794574557194</v>
      </c>
      <c r="K236" s="18">
        <v>12.191506311375985</v>
      </c>
      <c r="L236" s="18">
        <v>6.5410752041232278</v>
      </c>
    </row>
    <row r="237" spans="1:12" s="10" customFormat="1" x14ac:dyDescent="0.2">
      <c r="A237" s="20">
        <v>41240</v>
      </c>
      <c r="B237" s="18">
        <v>6.282371467419325</v>
      </c>
      <c r="C237" s="69">
        <v>5.8267607308052352</v>
      </c>
      <c r="D237" s="18">
        <v>5.9996231005495888</v>
      </c>
      <c r="E237" s="18">
        <v>8.7535581078106421</v>
      </c>
      <c r="F237" s="18">
        <v>1.5896395436935642</v>
      </c>
      <c r="G237" s="18">
        <v>1.4677862339220253</v>
      </c>
      <c r="H237" s="69">
        <v>4.1282529766713427</v>
      </c>
      <c r="I237" s="18">
        <v>2.8326595494741986</v>
      </c>
      <c r="J237" s="18">
        <v>14.097317909881918</v>
      </c>
      <c r="K237" s="18">
        <v>11.272965145870769</v>
      </c>
      <c r="L237" s="18">
        <v>6.5798855282220341</v>
      </c>
    </row>
    <row r="238" spans="1:12" s="10" customFormat="1" x14ac:dyDescent="0.2">
      <c r="A238" s="20">
        <v>41241</v>
      </c>
      <c r="B238" s="18">
        <v>6.3238253860075213</v>
      </c>
      <c r="C238" s="69">
        <v>5.8259317011369234</v>
      </c>
      <c r="D238" s="18">
        <v>5.9525683738580728</v>
      </c>
      <c r="E238" s="18">
        <v>8.7514523384921343</v>
      </c>
      <c r="F238" s="18">
        <v>1.5923416271863766</v>
      </c>
      <c r="G238" s="18">
        <v>1.4698286954009674</v>
      </c>
      <c r="H238" s="69">
        <v>3.9124519475575226</v>
      </c>
      <c r="I238" s="18">
        <v>2.8007724844275996</v>
      </c>
      <c r="J238" s="18">
        <v>13.59442644924628</v>
      </c>
      <c r="K238" s="18">
        <v>10.85347528303871</v>
      </c>
      <c r="L238" s="18">
        <v>6.5823845951813054</v>
      </c>
    </row>
    <row r="239" spans="1:12" s="10" customFormat="1" x14ac:dyDescent="0.2">
      <c r="A239" s="20">
        <v>41242</v>
      </c>
      <c r="B239" s="18">
        <v>6.3100791755891326</v>
      </c>
      <c r="C239" s="69">
        <v>5.8318941988217503</v>
      </c>
      <c r="D239" s="18">
        <v>5.9759338321466551</v>
      </c>
      <c r="E239" s="18">
        <v>8.7355518450163547</v>
      </c>
      <c r="F239" s="18">
        <v>1.5942230418932741</v>
      </c>
      <c r="G239" s="18">
        <v>1.4692107856251126</v>
      </c>
      <c r="H239" s="69">
        <v>3.7989391478825025</v>
      </c>
      <c r="I239" s="18">
        <v>2.8255310059868739</v>
      </c>
      <c r="J239" s="18">
        <v>11.060623305950545</v>
      </c>
      <c r="K239" s="18">
        <v>9.995667292012369</v>
      </c>
      <c r="L239" s="18">
        <v>6.5396377448416079</v>
      </c>
    </row>
    <row r="240" spans="1:12" s="10" customFormat="1" x14ac:dyDescent="0.2">
      <c r="A240" s="20">
        <v>41243</v>
      </c>
      <c r="B240" s="18">
        <v>6.2708590478733974</v>
      </c>
      <c r="C240" s="69">
        <v>5.8440100103547232</v>
      </c>
      <c r="D240" s="18">
        <v>5.9691962672902807</v>
      </c>
      <c r="E240" s="18">
        <v>8.7325615152409846</v>
      </c>
      <c r="F240" s="18">
        <v>1.5962013928828123</v>
      </c>
      <c r="G240" s="18">
        <v>1.4757002072342302</v>
      </c>
      <c r="H240" s="69">
        <v>3.770460964251356</v>
      </c>
      <c r="I240" s="18">
        <v>2.8560217151637732</v>
      </c>
      <c r="J240" s="18">
        <v>10.127500165210609</v>
      </c>
      <c r="K240" s="18">
        <v>9.5683960424701713</v>
      </c>
      <c r="L240" s="18">
        <v>6.4454579883448222</v>
      </c>
    </row>
    <row r="241" spans="1:20" s="10" customFormat="1" x14ac:dyDescent="0.2">
      <c r="A241" s="20">
        <v>41246</v>
      </c>
      <c r="B241" s="18">
        <v>6.2892861601926109</v>
      </c>
      <c r="C241" s="69">
        <v>5.8619952178783308</v>
      </c>
      <c r="D241" s="18">
        <v>5.9822736329279831</v>
      </c>
      <c r="E241" s="18">
        <v>8.7840862872488614</v>
      </c>
      <c r="F241" s="18">
        <v>1.6035696616019086</v>
      </c>
      <c r="G241" s="18">
        <v>1.487045550737216</v>
      </c>
      <c r="H241" s="69">
        <v>3.6741622807496337</v>
      </c>
      <c r="I241" s="18">
        <v>2.690323904735731</v>
      </c>
      <c r="J241" s="18">
        <v>9.9733266469096051</v>
      </c>
      <c r="K241" s="18">
        <v>9.4205011868868063</v>
      </c>
      <c r="L241" s="18">
        <v>6.3647314090802887</v>
      </c>
    </row>
    <row r="242" spans="1:20" s="10" customFormat="1" x14ac:dyDescent="0.2">
      <c r="A242" s="20">
        <v>41247</v>
      </c>
      <c r="B242" s="18">
        <v>6.3252650583401619</v>
      </c>
      <c r="C242" s="69">
        <v>5.8622470517956744</v>
      </c>
      <c r="D242" s="18">
        <v>5.9880391263264627</v>
      </c>
      <c r="E242" s="18">
        <v>8.824088645865654</v>
      </c>
      <c r="F242" s="18">
        <v>1.6054689604245256</v>
      </c>
      <c r="G242" s="18">
        <v>1.4912772145062914</v>
      </c>
      <c r="H242" s="69">
        <v>3.6112164151537125</v>
      </c>
      <c r="I242" s="18">
        <v>2.6611926436772055</v>
      </c>
      <c r="J242" s="18">
        <v>9.0382182712503845</v>
      </c>
      <c r="K242" s="18">
        <v>8.9141020405251989</v>
      </c>
      <c r="L242" s="18">
        <v>6.3634669659076541</v>
      </c>
    </row>
    <row r="243" spans="1:20" s="10" customFormat="1" x14ac:dyDescent="0.2">
      <c r="A243" s="20">
        <v>41248</v>
      </c>
      <c r="B243" s="18">
        <v>6.3179984238775946</v>
      </c>
      <c r="C243" s="69">
        <v>5.8661391404489587</v>
      </c>
      <c r="D243" s="18">
        <v>6.0044214369796922</v>
      </c>
      <c r="E243" s="18">
        <v>8.8467562942122786</v>
      </c>
      <c r="F243" s="18">
        <v>1.609394784252052</v>
      </c>
      <c r="G243" s="18">
        <v>1.4959161575754194</v>
      </c>
      <c r="H243" s="69">
        <v>3.5850987308830029</v>
      </c>
      <c r="I243" s="18">
        <v>2.5707429513421092</v>
      </c>
      <c r="J243" s="18">
        <v>9.7210741631829052</v>
      </c>
      <c r="K243" s="18">
        <v>9.065875355437873</v>
      </c>
      <c r="L243" s="18">
        <v>6.3648377169906949</v>
      </c>
    </row>
    <row r="244" spans="1:20" s="10" customFormat="1" x14ac:dyDescent="0.2">
      <c r="A244" s="20">
        <v>41249</v>
      </c>
      <c r="B244" s="18">
        <v>6.3358753580674607</v>
      </c>
      <c r="C244" s="69">
        <v>5.8697708169974367</v>
      </c>
      <c r="D244" s="18">
        <v>6.0182267955055222</v>
      </c>
      <c r="E244" s="18">
        <v>8.9331117025924236</v>
      </c>
      <c r="F244" s="18">
        <v>1.6137833366288878</v>
      </c>
      <c r="G244" s="18">
        <v>1.4936213672157514</v>
      </c>
      <c r="H244" s="69">
        <v>3.6413494796612502</v>
      </c>
      <c r="I244" s="18">
        <v>2.5386490862081743</v>
      </c>
      <c r="J244" s="18">
        <v>9.7257437203169292</v>
      </c>
      <c r="K244" s="18">
        <v>9.4571413928756751</v>
      </c>
      <c r="L244" s="18">
        <v>6.3571522365824009</v>
      </c>
    </row>
    <row r="245" spans="1:20" s="10" customFormat="1" x14ac:dyDescent="0.2">
      <c r="A245" s="20">
        <v>41250</v>
      </c>
      <c r="B245" s="18">
        <v>6.3303312685596866</v>
      </c>
      <c r="C245" s="69">
        <v>5.8762093874646482</v>
      </c>
      <c r="D245" s="18">
        <v>6.0515828886466299</v>
      </c>
      <c r="E245" s="18">
        <v>8.9407100220535813</v>
      </c>
      <c r="F245" s="18">
        <v>1.6137331390855791</v>
      </c>
      <c r="G245" s="18">
        <v>1.4995121704926448</v>
      </c>
      <c r="H245" s="69">
        <v>3.7310881050513527</v>
      </c>
      <c r="I245" s="18">
        <v>2.4448092531537746</v>
      </c>
      <c r="J245" s="18">
        <v>11.360727109636409</v>
      </c>
      <c r="K245" s="18">
        <v>9.7459438970211973</v>
      </c>
      <c r="L245" s="18">
        <v>6.3540561121706531</v>
      </c>
    </row>
    <row r="246" spans="1:20" s="10" customFormat="1" x14ac:dyDescent="0.2">
      <c r="A246" s="20">
        <v>41253</v>
      </c>
      <c r="B246" s="18">
        <v>6.3317771369093183</v>
      </c>
      <c r="C246" s="69">
        <v>5.8929841588175398</v>
      </c>
      <c r="D246" s="18">
        <v>6.0489172758755698</v>
      </c>
      <c r="E246" s="18">
        <v>8.9333666052975698</v>
      </c>
      <c r="F246" s="18">
        <v>1.6238309185449398</v>
      </c>
      <c r="G246" s="18">
        <v>1.5075032312119705</v>
      </c>
      <c r="H246" s="69">
        <v>3.6608873658826404</v>
      </c>
      <c r="I246" s="18">
        <v>2.5272990878936916</v>
      </c>
      <c r="J246" s="18">
        <v>10.416912649050452</v>
      </c>
      <c r="K246" s="18">
        <v>9.7753754671788773</v>
      </c>
      <c r="L246" s="18">
        <v>6.3217198348161157</v>
      </c>
    </row>
    <row r="247" spans="1:20" s="10" customFormat="1" x14ac:dyDescent="0.2">
      <c r="A247" s="20">
        <v>41254</v>
      </c>
      <c r="B247" s="18">
        <v>6.3442269989710764</v>
      </c>
      <c r="C247" s="69">
        <v>5.8952952743635301</v>
      </c>
      <c r="D247" s="18">
        <v>6.0386286812122334</v>
      </c>
      <c r="E247" s="18">
        <v>8.9419625750907432</v>
      </c>
      <c r="F247" s="18">
        <v>1.6292156288551691</v>
      </c>
      <c r="G247" s="18">
        <v>1.5129447488513181</v>
      </c>
      <c r="H247" s="69">
        <v>3.5706038138242757</v>
      </c>
      <c r="I247" s="18">
        <v>2.4905362557610893</v>
      </c>
      <c r="J247" s="18">
        <v>13.460625104083887</v>
      </c>
      <c r="K247" s="18">
        <v>10.627179819680057</v>
      </c>
      <c r="L247" s="18">
        <v>6.3236291269669644</v>
      </c>
    </row>
    <row r="248" spans="1:20" s="10" customFormat="1" x14ac:dyDescent="0.2">
      <c r="A248" s="20">
        <v>41255</v>
      </c>
      <c r="B248" s="18">
        <v>6.3653826837726353</v>
      </c>
      <c r="C248" s="69">
        <v>5.9006781126182588</v>
      </c>
      <c r="D248" s="18">
        <v>6.0238148129095466</v>
      </c>
      <c r="E248" s="18">
        <v>8.8866898352674344</v>
      </c>
      <c r="F248" s="18">
        <v>1.6310498228074548</v>
      </c>
      <c r="G248" s="18">
        <v>1.5152378174986489</v>
      </c>
      <c r="H248" s="69">
        <v>3.7087385827848562</v>
      </c>
      <c r="I248" s="18">
        <v>2.4918902176463593</v>
      </c>
      <c r="J248" s="18">
        <v>13.04499958429504</v>
      </c>
      <c r="K248" s="18">
        <v>10.80971924585681</v>
      </c>
      <c r="L248" s="18">
        <v>6.3194414982051121</v>
      </c>
    </row>
    <row r="249" spans="1:20" s="10" customFormat="1" x14ac:dyDescent="0.2">
      <c r="A249" s="20">
        <v>41256</v>
      </c>
      <c r="B249" s="18">
        <v>6.3772274878100177</v>
      </c>
      <c r="C249" s="69">
        <v>5.8978892206813747</v>
      </c>
      <c r="D249" s="18">
        <v>6.0339711493386412</v>
      </c>
      <c r="E249" s="18">
        <v>8.8503982411320514</v>
      </c>
      <c r="F249" s="18">
        <v>1.639676038378157</v>
      </c>
      <c r="G249" s="18">
        <v>1.5210949075549547</v>
      </c>
      <c r="H249" s="69">
        <v>3.6242786592172465</v>
      </c>
      <c r="I249" s="18">
        <v>2.5478790615283349</v>
      </c>
      <c r="J249" s="18">
        <v>13.954494060046033</v>
      </c>
      <c r="K249" s="18">
        <v>10.508895429124752</v>
      </c>
      <c r="L249" s="18">
        <v>6.5726220193265315</v>
      </c>
    </row>
    <row r="250" spans="1:20" s="10" customFormat="1" x14ac:dyDescent="0.2">
      <c r="A250" s="20">
        <v>41257</v>
      </c>
      <c r="B250" s="18">
        <v>6.3805723897623992</v>
      </c>
      <c r="C250" s="69">
        <v>5.9073213574256505</v>
      </c>
      <c r="D250" s="18">
        <v>6.040138203198202</v>
      </c>
      <c r="E250" s="18">
        <v>8.8753350860508142</v>
      </c>
      <c r="F250" s="18">
        <v>1.6420652656904913</v>
      </c>
      <c r="G250" s="18">
        <v>1.5231442963131778</v>
      </c>
      <c r="H250" s="69">
        <v>3.7456857220173632</v>
      </c>
      <c r="I250" s="18">
        <v>2.5110533451919235</v>
      </c>
      <c r="J250" s="18">
        <v>13.842538188571492</v>
      </c>
      <c r="K250" s="18">
        <v>11.065851598800334</v>
      </c>
      <c r="L250" s="18">
        <v>6.8313163230829215</v>
      </c>
    </row>
    <row r="251" spans="1:20" s="10" customFormat="1" x14ac:dyDescent="0.2">
      <c r="A251" s="20">
        <v>41260</v>
      </c>
      <c r="B251" s="18">
        <v>6.3965187205951768</v>
      </c>
      <c r="C251" s="69">
        <v>5.9164349554970386</v>
      </c>
      <c r="D251" s="18">
        <v>6.031006622252586</v>
      </c>
      <c r="E251" s="18">
        <v>8.8910798634365378</v>
      </c>
      <c r="F251" s="18">
        <v>1.6512841695387752</v>
      </c>
      <c r="G251" s="18">
        <v>1.5311846311621704</v>
      </c>
      <c r="H251" s="69">
        <v>3.7232832673985219</v>
      </c>
      <c r="I251" s="18">
        <v>2.4575498587704936</v>
      </c>
      <c r="J251" s="18">
        <v>14.719065998514312</v>
      </c>
      <c r="K251" s="18">
        <v>10.66510383610189</v>
      </c>
      <c r="L251" s="18">
        <v>6.8890688278521779</v>
      </c>
    </row>
    <row r="252" spans="1:20" s="10" customFormat="1" x14ac:dyDescent="0.2">
      <c r="A252" s="20">
        <v>41261</v>
      </c>
      <c r="B252" s="18">
        <v>6.4004971361747094</v>
      </c>
      <c r="C252" s="69">
        <v>5.9320816315091474</v>
      </c>
      <c r="D252" s="18">
        <v>6.0644142908055212</v>
      </c>
      <c r="E252" s="18">
        <v>8.9283415555013903</v>
      </c>
      <c r="F252" s="18">
        <v>1.6531774202432568</v>
      </c>
      <c r="G252" s="18">
        <v>1.539509142970831</v>
      </c>
      <c r="H252" s="69">
        <v>3.724561669083621</v>
      </c>
      <c r="I252" s="18">
        <v>2.4307326598583998</v>
      </c>
      <c r="J252" s="18">
        <v>16.372142566270863</v>
      </c>
      <c r="K252" s="18">
        <v>11.336554198699703</v>
      </c>
      <c r="L252" s="18">
        <v>6.8906882710194735</v>
      </c>
    </row>
    <row r="253" spans="1:20" s="10" customFormat="1" x14ac:dyDescent="0.2">
      <c r="A253" s="20">
        <v>41262</v>
      </c>
      <c r="B253" s="18">
        <v>6.3776399727271738</v>
      </c>
      <c r="C253" s="69">
        <v>5.9354003770965251</v>
      </c>
      <c r="D253" s="18">
        <v>6.0753560100921202</v>
      </c>
      <c r="E253" s="18">
        <v>8.9136213405625515</v>
      </c>
      <c r="F253" s="18">
        <v>1.6589499286528155</v>
      </c>
      <c r="G253" s="18">
        <v>1.5377626419309975</v>
      </c>
      <c r="H253" s="69">
        <v>3.804458240752381</v>
      </c>
      <c r="I253" s="18">
        <v>2.4644648197038195</v>
      </c>
      <c r="J253" s="18">
        <v>13.968155039740981</v>
      </c>
      <c r="K253" s="18">
        <v>11.200576539390465</v>
      </c>
      <c r="L253" s="18">
        <v>6.8777925556742865</v>
      </c>
    </row>
    <row r="254" spans="1:20" s="2" customFormat="1" x14ac:dyDescent="0.2">
      <c r="A254" s="20">
        <v>41263</v>
      </c>
      <c r="B254" s="18">
        <v>6.405320177601233</v>
      </c>
      <c r="C254" s="69">
        <v>5.9491565819814394</v>
      </c>
      <c r="D254" s="18">
        <v>6.0807363578814622</v>
      </c>
      <c r="E254" s="18">
        <v>8.9562917019907538</v>
      </c>
      <c r="F254" s="18">
        <v>1.6631569500092214</v>
      </c>
      <c r="G254" s="18">
        <v>1.5456443431625517</v>
      </c>
      <c r="H254" s="69">
        <v>3.8034668800440401</v>
      </c>
      <c r="I254" s="18">
        <v>2.3916263822552639</v>
      </c>
      <c r="J254" s="18">
        <v>14.36422786752067</v>
      </c>
      <c r="K254" s="18">
        <v>10.725943318644555</v>
      </c>
      <c r="L254" s="18">
        <v>7.0341830627258606</v>
      </c>
      <c r="M254" s="10"/>
      <c r="N254" s="10"/>
      <c r="O254" s="10"/>
      <c r="P254" s="10"/>
      <c r="Q254" s="10"/>
      <c r="R254" s="10"/>
      <c r="S254" s="10"/>
      <c r="T254" s="10"/>
    </row>
    <row r="255" spans="1:20" s="2" customFormat="1" x14ac:dyDescent="0.2">
      <c r="A255" s="20">
        <v>41264</v>
      </c>
      <c r="B255" s="18">
        <v>6.4633225521040405</v>
      </c>
      <c r="C255" s="69">
        <v>5.969233188180139</v>
      </c>
      <c r="D255" s="18">
        <v>6.1074186261465542</v>
      </c>
      <c r="E255" s="18">
        <v>8.9600000000000009</v>
      </c>
      <c r="F255" s="18">
        <v>1.6654075025978772</v>
      </c>
      <c r="G255" s="18">
        <v>1.5531133882298434</v>
      </c>
      <c r="H255" s="69">
        <v>3.8112518998542209</v>
      </c>
      <c r="I255" s="18">
        <v>2.3697009796544335</v>
      </c>
      <c r="J255" s="18">
        <v>11.943780123197186</v>
      </c>
      <c r="K255" s="18">
        <v>10.184337596242171</v>
      </c>
      <c r="L255" s="18">
        <v>7.0424127571978339</v>
      </c>
      <c r="M255" s="10"/>
      <c r="N255" s="10"/>
      <c r="O255" s="10"/>
      <c r="P255" s="10"/>
      <c r="Q255" s="10"/>
      <c r="R255" s="10"/>
      <c r="S255" s="10"/>
      <c r="T255" s="10"/>
    </row>
    <row r="256" spans="1:20" s="2" customFormat="1" x14ac:dyDescent="0.2">
      <c r="A256" s="20">
        <v>41267</v>
      </c>
      <c r="B256" s="18">
        <v>6.4432199976936664</v>
      </c>
      <c r="C256" s="69">
        <v>5.9753378968872637</v>
      </c>
      <c r="D256" s="18">
        <v>6.1206626947391749</v>
      </c>
      <c r="E256" s="18">
        <v>8.958133935623545</v>
      </c>
      <c r="F256" s="18">
        <v>1.6796586563273785</v>
      </c>
      <c r="G256" s="18">
        <v>1.5634064622619426</v>
      </c>
      <c r="H256" s="69">
        <v>3.7962657976490113</v>
      </c>
      <c r="I256" s="18">
        <v>2.4291809796010466</v>
      </c>
      <c r="J256" s="18">
        <v>11.316826792715547</v>
      </c>
      <c r="K256" s="18">
        <v>10.174181354726581</v>
      </c>
      <c r="L256" s="18">
        <v>7.0616005781307027</v>
      </c>
      <c r="M256" s="10"/>
      <c r="N256" s="10"/>
      <c r="O256" s="10"/>
      <c r="P256" s="10"/>
      <c r="Q256" s="10"/>
      <c r="R256" s="10"/>
      <c r="S256" s="10"/>
      <c r="T256" s="10"/>
    </row>
    <row r="257" spans="1:20" s="2" customFormat="1" x14ac:dyDescent="0.2">
      <c r="A257" s="20">
        <v>41269</v>
      </c>
      <c r="B257" s="18">
        <v>6.4459895889839069</v>
      </c>
      <c r="C257" s="69">
        <v>5.9861388497748038</v>
      </c>
      <c r="D257" s="18">
        <v>6.1206369305933075</v>
      </c>
      <c r="E257" s="18">
        <v>8.9646437289236776</v>
      </c>
      <c r="F257" s="18">
        <v>1.6860618774583098</v>
      </c>
      <c r="G257" s="18">
        <v>1.5725064083974731</v>
      </c>
      <c r="H257" s="69">
        <v>3.7906773287838376</v>
      </c>
      <c r="I257" s="18">
        <v>2.4291621042438409</v>
      </c>
      <c r="J257" s="18">
        <v>11.316820838922601</v>
      </c>
      <c r="K257" s="18">
        <v>10.17407682645014</v>
      </c>
      <c r="L257" s="18">
        <v>7.0580603634364181</v>
      </c>
      <c r="M257" s="10"/>
      <c r="N257" s="10"/>
      <c r="O257" s="10"/>
      <c r="P257" s="10"/>
      <c r="Q257" s="10"/>
      <c r="R257" s="10"/>
      <c r="S257" s="10"/>
      <c r="T257" s="10"/>
    </row>
    <row r="258" spans="1:20" s="2" customFormat="1" x14ac:dyDescent="0.2">
      <c r="A258" s="20">
        <v>41270</v>
      </c>
      <c r="B258" s="18">
        <v>6.4499487787424581</v>
      </c>
      <c r="C258" s="69">
        <v>5.988228604834795</v>
      </c>
      <c r="D258" s="18">
        <v>6.1206203834296149</v>
      </c>
      <c r="E258" s="18">
        <v>8.9642037972270288</v>
      </c>
      <c r="F258" s="18">
        <v>1.6902593530207306</v>
      </c>
      <c r="G258" s="18">
        <v>1.5754655823752</v>
      </c>
      <c r="H258" s="69">
        <v>3.7891242698899341</v>
      </c>
      <c r="I258" s="18">
        <v>2.4291521476162541</v>
      </c>
      <c r="J258" s="18">
        <v>11.316819168289282</v>
      </c>
      <c r="K258" s="18">
        <v>10.17402588749532</v>
      </c>
      <c r="L258" s="18">
        <v>7.0662757025037877</v>
      </c>
      <c r="M258" s="10"/>
      <c r="N258" s="10"/>
      <c r="O258" s="10"/>
      <c r="P258" s="10"/>
      <c r="Q258" s="10"/>
      <c r="R258" s="10"/>
      <c r="S258" s="10"/>
      <c r="T258" s="10"/>
    </row>
    <row r="259" spans="1:20" s="2" customFormat="1" x14ac:dyDescent="0.2">
      <c r="A259" s="20">
        <v>41271</v>
      </c>
      <c r="B259" s="18">
        <v>6.455725458907156</v>
      </c>
      <c r="C259" s="69">
        <v>5.9944072893425941</v>
      </c>
      <c r="D259" s="18">
        <v>6.1172390128309857</v>
      </c>
      <c r="E259" s="18">
        <v>8.9643592966223515</v>
      </c>
      <c r="F259" s="18">
        <v>1.6934395965533477</v>
      </c>
      <c r="G259" s="18">
        <v>1.5780875658143616</v>
      </c>
      <c r="H259" s="69">
        <v>3.7842361167669196</v>
      </c>
      <c r="I259" s="18">
        <v>2.4316928867838801</v>
      </c>
      <c r="J259" s="18">
        <v>11.316814883969744</v>
      </c>
      <c r="K259" s="18">
        <v>10.173971679438095</v>
      </c>
      <c r="L259" s="18">
        <v>7.0687318760473037</v>
      </c>
      <c r="M259" s="10"/>
      <c r="N259" s="10"/>
      <c r="O259" s="10"/>
      <c r="P259" s="10"/>
      <c r="Q259" s="10"/>
      <c r="R259" s="10"/>
      <c r="S259" s="10"/>
      <c r="T259" s="10"/>
    </row>
    <row r="260" spans="1:20" s="2" customFormat="1" x14ac:dyDescent="0.2">
      <c r="A260" s="20">
        <v>41274</v>
      </c>
      <c r="B260" s="18">
        <v>6.4613523263381634</v>
      </c>
      <c r="C260" s="69">
        <v>6.0039951930162365</v>
      </c>
      <c r="D260" s="18">
        <v>6.1238253883391858</v>
      </c>
      <c r="E260" s="18">
        <v>8.9654211115193849</v>
      </c>
      <c r="F260" s="18">
        <v>1.7039882156840394</v>
      </c>
      <c r="G260" s="18">
        <v>1.5903042791327788</v>
      </c>
      <c r="H260" s="69">
        <v>3.7807302931359565</v>
      </c>
      <c r="I260" s="18">
        <v>2.4316636718754201</v>
      </c>
      <c r="J260" s="18">
        <v>11.316809870236435</v>
      </c>
      <c r="K260" s="18">
        <v>10.172476793921705</v>
      </c>
      <c r="L260" s="18">
        <v>7.0273310867924339</v>
      </c>
      <c r="M260" s="10"/>
      <c r="N260" s="10"/>
      <c r="O260" s="10"/>
      <c r="P260" s="10"/>
      <c r="Q260" s="10"/>
      <c r="R260" s="10"/>
      <c r="S260" s="10"/>
      <c r="T260" s="10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8"/>
  <sheetViews>
    <sheetView showGridLines="0" topLeftCell="L1" workbookViewId="0">
      <selection activeCell="S36" sqref="S36"/>
    </sheetView>
  </sheetViews>
  <sheetFormatPr defaultRowHeight="12.75" x14ac:dyDescent="0.2"/>
  <cols>
    <col min="1" max="1" width="6" style="74" customWidth="1"/>
    <col min="2" max="2" width="10" style="74" customWidth="1"/>
    <col min="3" max="3" width="17" style="74" customWidth="1"/>
    <col min="4" max="4" width="1" style="74" customWidth="1"/>
    <col min="5" max="5" width="7" style="74" customWidth="1"/>
    <col min="6" max="6" width="1" style="74" customWidth="1"/>
    <col min="7" max="7" width="5" style="74" customWidth="1"/>
    <col min="8" max="8" width="26" style="74" customWidth="1"/>
    <col min="9" max="9" width="11" style="74" customWidth="1"/>
    <col min="10" max="10" width="5" style="74" customWidth="1"/>
    <col min="11" max="11" width="12" style="74" customWidth="1"/>
    <col min="12" max="12" width="2" style="74" customWidth="1"/>
    <col min="13" max="13" width="3" style="74" customWidth="1"/>
    <col min="14" max="14" width="17" style="74" customWidth="1"/>
    <col min="15" max="15" width="16" style="74" customWidth="1"/>
    <col min="16" max="17" width="9" style="74" customWidth="1"/>
    <col min="18" max="20" width="17" style="74" customWidth="1"/>
    <col min="21" max="21" width="17.42578125" style="74" customWidth="1"/>
    <col min="22" max="22" width="18.42578125" style="74" customWidth="1"/>
    <col min="23" max="23" width="14" style="74" bestFit="1" customWidth="1"/>
    <col min="24" max="24" width="16.5703125" style="74" bestFit="1" customWidth="1"/>
    <col min="25" max="256" width="9.140625" style="74"/>
    <col min="257" max="257" width="6" style="74" customWidth="1"/>
    <col min="258" max="258" width="10" style="74" customWidth="1"/>
    <col min="259" max="259" width="17" style="74" customWidth="1"/>
    <col min="260" max="260" width="1" style="74" customWidth="1"/>
    <col min="261" max="261" width="7" style="74" customWidth="1"/>
    <col min="262" max="262" width="1" style="74" customWidth="1"/>
    <col min="263" max="263" width="5" style="74" customWidth="1"/>
    <col min="264" max="264" width="26" style="74" customWidth="1"/>
    <col min="265" max="265" width="11" style="74" customWidth="1"/>
    <col min="266" max="266" width="5" style="74" customWidth="1"/>
    <col min="267" max="267" width="12" style="74" customWidth="1"/>
    <col min="268" max="268" width="2" style="74" customWidth="1"/>
    <col min="269" max="269" width="3" style="74" customWidth="1"/>
    <col min="270" max="270" width="17" style="74" customWidth="1"/>
    <col min="271" max="271" width="16" style="74" customWidth="1"/>
    <col min="272" max="273" width="9" style="74" customWidth="1"/>
    <col min="274" max="276" width="17" style="74" customWidth="1"/>
    <col min="277" max="277" width="17.42578125" style="74" customWidth="1"/>
    <col min="278" max="278" width="9.140625" style="74"/>
    <col min="279" max="279" width="14" style="74" bestFit="1" customWidth="1"/>
    <col min="280" max="280" width="16.5703125" style="74" bestFit="1" customWidth="1"/>
    <col min="281" max="512" width="9.140625" style="74"/>
    <col min="513" max="513" width="6" style="74" customWidth="1"/>
    <col min="514" max="514" width="10" style="74" customWidth="1"/>
    <col min="515" max="515" width="17" style="74" customWidth="1"/>
    <col min="516" max="516" width="1" style="74" customWidth="1"/>
    <col min="517" max="517" width="7" style="74" customWidth="1"/>
    <col min="518" max="518" width="1" style="74" customWidth="1"/>
    <col min="519" max="519" width="5" style="74" customWidth="1"/>
    <col min="520" max="520" width="26" style="74" customWidth="1"/>
    <col min="521" max="521" width="11" style="74" customWidth="1"/>
    <col min="522" max="522" width="5" style="74" customWidth="1"/>
    <col min="523" max="523" width="12" style="74" customWidth="1"/>
    <col min="524" max="524" width="2" style="74" customWidth="1"/>
    <col min="525" max="525" width="3" style="74" customWidth="1"/>
    <col min="526" max="526" width="17" style="74" customWidth="1"/>
    <col min="527" max="527" width="16" style="74" customWidth="1"/>
    <col min="528" max="529" width="9" style="74" customWidth="1"/>
    <col min="530" max="532" width="17" style="74" customWidth="1"/>
    <col min="533" max="533" width="17.42578125" style="74" customWidth="1"/>
    <col min="534" max="534" width="9.140625" style="74"/>
    <col min="535" max="535" width="14" style="74" bestFit="1" customWidth="1"/>
    <col min="536" max="536" width="16.5703125" style="74" bestFit="1" customWidth="1"/>
    <col min="537" max="768" width="9.140625" style="74"/>
    <col min="769" max="769" width="6" style="74" customWidth="1"/>
    <col min="770" max="770" width="10" style="74" customWidth="1"/>
    <col min="771" max="771" width="17" style="74" customWidth="1"/>
    <col min="772" max="772" width="1" style="74" customWidth="1"/>
    <col min="773" max="773" width="7" style="74" customWidth="1"/>
    <col min="774" max="774" width="1" style="74" customWidth="1"/>
    <col min="775" max="775" width="5" style="74" customWidth="1"/>
    <col min="776" max="776" width="26" style="74" customWidth="1"/>
    <col min="777" max="777" width="11" style="74" customWidth="1"/>
    <col min="778" max="778" width="5" style="74" customWidth="1"/>
    <col min="779" max="779" width="12" style="74" customWidth="1"/>
    <col min="780" max="780" width="2" style="74" customWidth="1"/>
    <col min="781" max="781" width="3" style="74" customWidth="1"/>
    <col min="782" max="782" width="17" style="74" customWidth="1"/>
    <col min="783" max="783" width="16" style="74" customWidth="1"/>
    <col min="784" max="785" width="9" style="74" customWidth="1"/>
    <col min="786" max="788" width="17" style="74" customWidth="1"/>
    <col min="789" max="789" width="17.42578125" style="74" customWidth="1"/>
    <col min="790" max="790" width="9.140625" style="74"/>
    <col min="791" max="791" width="14" style="74" bestFit="1" customWidth="1"/>
    <col min="792" max="792" width="16.5703125" style="74" bestFit="1" customWidth="1"/>
    <col min="793" max="1024" width="9.140625" style="74"/>
    <col min="1025" max="1025" width="6" style="74" customWidth="1"/>
    <col min="1026" max="1026" width="10" style="74" customWidth="1"/>
    <col min="1027" max="1027" width="17" style="74" customWidth="1"/>
    <col min="1028" max="1028" width="1" style="74" customWidth="1"/>
    <col min="1029" max="1029" width="7" style="74" customWidth="1"/>
    <col min="1030" max="1030" width="1" style="74" customWidth="1"/>
    <col min="1031" max="1031" width="5" style="74" customWidth="1"/>
    <col min="1032" max="1032" width="26" style="74" customWidth="1"/>
    <col min="1033" max="1033" width="11" style="74" customWidth="1"/>
    <col min="1034" max="1034" width="5" style="74" customWidth="1"/>
    <col min="1035" max="1035" width="12" style="74" customWidth="1"/>
    <col min="1036" max="1036" width="2" style="74" customWidth="1"/>
    <col min="1037" max="1037" width="3" style="74" customWidth="1"/>
    <col min="1038" max="1038" width="17" style="74" customWidth="1"/>
    <col min="1039" max="1039" width="16" style="74" customWidth="1"/>
    <col min="1040" max="1041" width="9" style="74" customWidth="1"/>
    <col min="1042" max="1044" width="17" style="74" customWidth="1"/>
    <col min="1045" max="1045" width="17.42578125" style="74" customWidth="1"/>
    <col min="1046" max="1046" width="9.140625" style="74"/>
    <col min="1047" max="1047" width="14" style="74" bestFit="1" customWidth="1"/>
    <col min="1048" max="1048" width="16.5703125" style="74" bestFit="1" customWidth="1"/>
    <col min="1049" max="1280" width="9.140625" style="74"/>
    <col min="1281" max="1281" width="6" style="74" customWidth="1"/>
    <col min="1282" max="1282" width="10" style="74" customWidth="1"/>
    <col min="1283" max="1283" width="17" style="74" customWidth="1"/>
    <col min="1284" max="1284" width="1" style="74" customWidth="1"/>
    <col min="1285" max="1285" width="7" style="74" customWidth="1"/>
    <col min="1286" max="1286" width="1" style="74" customWidth="1"/>
    <col min="1287" max="1287" width="5" style="74" customWidth="1"/>
    <col min="1288" max="1288" width="26" style="74" customWidth="1"/>
    <col min="1289" max="1289" width="11" style="74" customWidth="1"/>
    <col min="1290" max="1290" width="5" style="74" customWidth="1"/>
    <col min="1291" max="1291" width="12" style="74" customWidth="1"/>
    <col min="1292" max="1292" width="2" style="74" customWidth="1"/>
    <col min="1293" max="1293" width="3" style="74" customWidth="1"/>
    <col min="1294" max="1294" width="17" style="74" customWidth="1"/>
    <col min="1295" max="1295" width="16" style="74" customWidth="1"/>
    <col min="1296" max="1297" width="9" style="74" customWidth="1"/>
    <col min="1298" max="1300" width="17" style="74" customWidth="1"/>
    <col min="1301" max="1301" width="17.42578125" style="74" customWidth="1"/>
    <col min="1302" max="1302" width="9.140625" style="74"/>
    <col min="1303" max="1303" width="14" style="74" bestFit="1" customWidth="1"/>
    <col min="1304" max="1304" width="16.5703125" style="74" bestFit="1" customWidth="1"/>
    <col min="1305" max="1536" width="9.140625" style="74"/>
    <col min="1537" max="1537" width="6" style="74" customWidth="1"/>
    <col min="1538" max="1538" width="10" style="74" customWidth="1"/>
    <col min="1539" max="1539" width="17" style="74" customWidth="1"/>
    <col min="1540" max="1540" width="1" style="74" customWidth="1"/>
    <col min="1541" max="1541" width="7" style="74" customWidth="1"/>
    <col min="1542" max="1542" width="1" style="74" customWidth="1"/>
    <col min="1543" max="1543" width="5" style="74" customWidth="1"/>
    <col min="1544" max="1544" width="26" style="74" customWidth="1"/>
    <col min="1545" max="1545" width="11" style="74" customWidth="1"/>
    <col min="1546" max="1546" width="5" style="74" customWidth="1"/>
    <col min="1547" max="1547" width="12" style="74" customWidth="1"/>
    <col min="1548" max="1548" width="2" style="74" customWidth="1"/>
    <col min="1549" max="1549" width="3" style="74" customWidth="1"/>
    <col min="1550" max="1550" width="17" style="74" customWidth="1"/>
    <col min="1551" max="1551" width="16" style="74" customWidth="1"/>
    <col min="1552" max="1553" width="9" style="74" customWidth="1"/>
    <col min="1554" max="1556" width="17" style="74" customWidth="1"/>
    <col min="1557" max="1557" width="17.42578125" style="74" customWidth="1"/>
    <col min="1558" max="1558" width="9.140625" style="74"/>
    <col min="1559" max="1559" width="14" style="74" bestFit="1" customWidth="1"/>
    <col min="1560" max="1560" width="16.5703125" style="74" bestFit="1" customWidth="1"/>
    <col min="1561" max="1792" width="9.140625" style="74"/>
    <col min="1793" max="1793" width="6" style="74" customWidth="1"/>
    <col min="1794" max="1794" width="10" style="74" customWidth="1"/>
    <col min="1795" max="1795" width="17" style="74" customWidth="1"/>
    <col min="1796" max="1796" width="1" style="74" customWidth="1"/>
    <col min="1797" max="1797" width="7" style="74" customWidth="1"/>
    <col min="1798" max="1798" width="1" style="74" customWidth="1"/>
    <col min="1799" max="1799" width="5" style="74" customWidth="1"/>
    <col min="1800" max="1800" width="26" style="74" customWidth="1"/>
    <col min="1801" max="1801" width="11" style="74" customWidth="1"/>
    <col min="1802" max="1802" width="5" style="74" customWidth="1"/>
    <col min="1803" max="1803" width="12" style="74" customWidth="1"/>
    <col min="1804" max="1804" width="2" style="74" customWidth="1"/>
    <col min="1805" max="1805" width="3" style="74" customWidth="1"/>
    <col min="1806" max="1806" width="17" style="74" customWidth="1"/>
    <col min="1807" max="1807" width="16" style="74" customWidth="1"/>
    <col min="1808" max="1809" width="9" style="74" customWidth="1"/>
    <col min="1810" max="1812" width="17" style="74" customWidth="1"/>
    <col min="1813" max="1813" width="17.42578125" style="74" customWidth="1"/>
    <col min="1814" max="1814" width="9.140625" style="74"/>
    <col min="1815" max="1815" width="14" style="74" bestFit="1" customWidth="1"/>
    <col min="1816" max="1816" width="16.5703125" style="74" bestFit="1" customWidth="1"/>
    <col min="1817" max="2048" width="9.140625" style="74"/>
    <col min="2049" max="2049" width="6" style="74" customWidth="1"/>
    <col min="2050" max="2050" width="10" style="74" customWidth="1"/>
    <col min="2051" max="2051" width="17" style="74" customWidth="1"/>
    <col min="2052" max="2052" width="1" style="74" customWidth="1"/>
    <col min="2053" max="2053" width="7" style="74" customWidth="1"/>
    <col min="2054" max="2054" width="1" style="74" customWidth="1"/>
    <col min="2055" max="2055" width="5" style="74" customWidth="1"/>
    <col min="2056" max="2056" width="26" style="74" customWidth="1"/>
    <col min="2057" max="2057" width="11" style="74" customWidth="1"/>
    <col min="2058" max="2058" width="5" style="74" customWidth="1"/>
    <col min="2059" max="2059" width="12" style="74" customWidth="1"/>
    <col min="2060" max="2060" width="2" style="74" customWidth="1"/>
    <col min="2061" max="2061" width="3" style="74" customWidth="1"/>
    <col min="2062" max="2062" width="17" style="74" customWidth="1"/>
    <col min="2063" max="2063" width="16" style="74" customWidth="1"/>
    <col min="2064" max="2065" width="9" style="74" customWidth="1"/>
    <col min="2066" max="2068" width="17" style="74" customWidth="1"/>
    <col min="2069" max="2069" width="17.42578125" style="74" customWidth="1"/>
    <col min="2070" max="2070" width="9.140625" style="74"/>
    <col min="2071" max="2071" width="14" style="74" bestFit="1" customWidth="1"/>
    <col min="2072" max="2072" width="16.5703125" style="74" bestFit="1" customWidth="1"/>
    <col min="2073" max="2304" width="9.140625" style="74"/>
    <col min="2305" max="2305" width="6" style="74" customWidth="1"/>
    <col min="2306" max="2306" width="10" style="74" customWidth="1"/>
    <col min="2307" max="2307" width="17" style="74" customWidth="1"/>
    <col min="2308" max="2308" width="1" style="74" customWidth="1"/>
    <col min="2309" max="2309" width="7" style="74" customWidth="1"/>
    <col min="2310" max="2310" width="1" style="74" customWidth="1"/>
    <col min="2311" max="2311" width="5" style="74" customWidth="1"/>
    <col min="2312" max="2312" width="26" style="74" customWidth="1"/>
    <col min="2313" max="2313" width="11" style="74" customWidth="1"/>
    <col min="2314" max="2314" width="5" style="74" customWidth="1"/>
    <col min="2315" max="2315" width="12" style="74" customWidth="1"/>
    <col min="2316" max="2316" width="2" style="74" customWidth="1"/>
    <col min="2317" max="2317" width="3" style="74" customWidth="1"/>
    <col min="2318" max="2318" width="17" style="74" customWidth="1"/>
    <col min="2319" max="2319" width="16" style="74" customWidth="1"/>
    <col min="2320" max="2321" width="9" style="74" customWidth="1"/>
    <col min="2322" max="2324" width="17" style="74" customWidth="1"/>
    <col min="2325" max="2325" width="17.42578125" style="74" customWidth="1"/>
    <col min="2326" max="2326" width="9.140625" style="74"/>
    <col min="2327" max="2327" width="14" style="74" bestFit="1" customWidth="1"/>
    <col min="2328" max="2328" width="16.5703125" style="74" bestFit="1" customWidth="1"/>
    <col min="2329" max="2560" width="9.140625" style="74"/>
    <col min="2561" max="2561" width="6" style="74" customWidth="1"/>
    <col min="2562" max="2562" width="10" style="74" customWidth="1"/>
    <col min="2563" max="2563" width="17" style="74" customWidth="1"/>
    <col min="2564" max="2564" width="1" style="74" customWidth="1"/>
    <col min="2565" max="2565" width="7" style="74" customWidth="1"/>
    <col min="2566" max="2566" width="1" style="74" customWidth="1"/>
    <col min="2567" max="2567" width="5" style="74" customWidth="1"/>
    <col min="2568" max="2568" width="26" style="74" customWidth="1"/>
    <col min="2569" max="2569" width="11" style="74" customWidth="1"/>
    <col min="2570" max="2570" width="5" style="74" customWidth="1"/>
    <col min="2571" max="2571" width="12" style="74" customWidth="1"/>
    <col min="2572" max="2572" width="2" style="74" customWidth="1"/>
    <col min="2573" max="2573" width="3" style="74" customWidth="1"/>
    <col min="2574" max="2574" width="17" style="74" customWidth="1"/>
    <col min="2575" max="2575" width="16" style="74" customWidth="1"/>
    <col min="2576" max="2577" width="9" style="74" customWidth="1"/>
    <col min="2578" max="2580" width="17" style="74" customWidth="1"/>
    <col min="2581" max="2581" width="17.42578125" style="74" customWidth="1"/>
    <col min="2582" max="2582" width="9.140625" style="74"/>
    <col min="2583" max="2583" width="14" style="74" bestFit="1" customWidth="1"/>
    <col min="2584" max="2584" width="16.5703125" style="74" bestFit="1" customWidth="1"/>
    <col min="2585" max="2816" width="9.140625" style="74"/>
    <col min="2817" max="2817" width="6" style="74" customWidth="1"/>
    <col min="2818" max="2818" width="10" style="74" customWidth="1"/>
    <col min="2819" max="2819" width="17" style="74" customWidth="1"/>
    <col min="2820" max="2820" width="1" style="74" customWidth="1"/>
    <col min="2821" max="2821" width="7" style="74" customWidth="1"/>
    <col min="2822" max="2822" width="1" style="74" customWidth="1"/>
    <col min="2823" max="2823" width="5" style="74" customWidth="1"/>
    <col min="2824" max="2824" width="26" style="74" customWidth="1"/>
    <col min="2825" max="2825" width="11" style="74" customWidth="1"/>
    <col min="2826" max="2826" width="5" style="74" customWidth="1"/>
    <col min="2827" max="2827" width="12" style="74" customWidth="1"/>
    <col min="2828" max="2828" width="2" style="74" customWidth="1"/>
    <col min="2829" max="2829" width="3" style="74" customWidth="1"/>
    <col min="2830" max="2830" width="17" style="74" customWidth="1"/>
    <col min="2831" max="2831" width="16" style="74" customWidth="1"/>
    <col min="2832" max="2833" width="9" style="74" customWidth="1"/>
    <col min="2834" max="2836" width="17" style="74" customWidth="1"/>
    <col min="2837" max="2837" width="17.42578125" style="74" customWidth="1"/>
    <col min="2838" max="2838" width="9.140625" style="74"/>
    <col min="2839" max="2839" width="14" style="74" bestFit="1" customWidth="1"/>
    <col min="2840" max="2840" width="16.5703125" style="74" bestFit="1" customWidth="1"/>
    <col min="2841" max="3072" width="9.140625" style="74"/>
    <col min="3073" max="3073" width="6" style="74" customWidth="1"/>
    <col min="3074" max="3074" width="10" style="74" customWidth="1"/>
    <col min="3075" max="3075" width="17" style="74" customWidth="1"/>
    <col min="3076" max="3076" width="1" style="74" customWidth="1"/>
    <col min="3077" max="3077" width="7" style="74" customWidth="1"/>
    <col min="3078" max="3078" width="1" style="74" customWidth="1"/>
    <col min="3079" max="3079" width="5" style="74" customWidth="1"/>
    <col min="3080" max="3080" width="26" style="74" customWidth="1"/>
    <col min="3081" max="3081" width="11" style="74" customWidth="1"/>
    <col min="3082" max="3082" width="5" style="74" customWidth="1"/>
    <col min="3083" max="3083" width="12" style="74" customWidth="1"/>
    <col min="3084" max="3084" width="2" style="74" customWidth="1"/>
    <col min="3085" max="3085" width="3" style="74" customWidth="1"/>
    <col min="3086" max="3086" width="17" style="74" customWidth="1"/>
    <col min="3087" max="3087" width="16" style="74" customWidth="1"/>
    <col min="3088" max="3089" width="9" style="74" customWidth="1"/>
    <col min="3090" max="3092" width="17" style="74" customWidth="1"/>
    <col min="3093" max="3093" width="17.42578125" style="74" customWidth="1"/>
    <col min="3094" max="3094" width="9.140625" style="74"/>
    <col min="3095" max="3095" width="14" style="74" bestFit="1" customWidth="1"/>
    <col min="3096" max="3096" width="16.5703125" style="74" bestFit="1" customWidth="1"/>
    <col min="3097" max="3328" width="9.140625" style="74"/>
    <col min="3329" max="3329" width="6" style="74" customWidth="1"/>
    <col min="3330" max="3330" width="10" style="74" customWidth="1"/>
    <col min="3331" max="3331" width="17" style="74" customWidth="1"/>
    <col min="3332" max="3332" width="1" style="74" customWidth="1"/>
    <col min="3333" max="3333" width="7" style="74" customWidth="1"/>
    <col min="3334" max="3334" width="1" style="74" customWidth="1"/>
    <col min="3335" max="3335" width="5" style="74" customWidth="1"/>
    <col min="3336" max="3336" width="26" style="74" customWidth="1"/>
    <col min="3337" max="3337" width="11" style="74" customWidth="1"/>
    <col min="3338" max="3338" width="5" style="74" customWidth="1"/>
    <col min="3339" max="3339" width="12" style="74" customWidth="1"/>
    <col min="3340" max="3340" width="2" style="74" customWidth="1"/>
    <col min="3341" max="3341" width="3" style="74" customWidth="1"/>
    <col min="3342" max="3342" width="17" style="74" customWidth="1"/>
    <col min="3343" max="3343" width="16" style="74" customWidth="1"/>
    <col min="3344" max="3345" width="9" style="74" customWidth="1"/>
    <col min="3346" max="3348" width="17" style="74" customWidth="1"/>
    <col min="3349" max="3349" width="17.42578125" style="74" customWidth="1"/>
    <col min="3350" max="3350" width="9.140625" style="74"/>
    <col min="3351" max="3351" width="14" style="74" bestFit="1" customWidth="1"/>
    <col min="3352" max="3352" width="16.5703125" style="74" bestFit="1" customWidth="1"/>
    <col min="3353" max="3584" width="9.140625" style="74"/>
    <col min="3585" max="3585" width="6" style="74" customWidth="1"/>
    <col min="3586" max="3586" width="10" style="74" customWidth="1"/>
    <col min="3587" max="3587" width="17" style="74" customWidth="1"/>
    <col min="3588" max="3588" width="1" style="74" customWidth="1"/>
    <col min="3589" max="3589" width="7" style="74" customWidth="1"/>
    <col min="3590" max="3590" width="1" style="74" customWidth="1"/>
    <col min="3591" max="3591" width="5" style="74" customWidth="1"/>
    <col min="3592" max="3592" width="26" style="74" customWidth="1"/>
    <col min="3593" max="3593" width="11" style="74" customWidth="1"/>
    <col min="3594" max="3594" width="5" style="74" customWidth="1"/>
    <col min="3595" max="3595" width="12" style="74" customWidth="1"/>
    <col min="3596" max="3596" width="2" style="74" customWidth="1"/>
    <col min="3597" max="3597" width="3" style="74" customWidth="1"/>
    <col min="3598" max="3598" width="17" style="74" customWidth="1"/>
    <col min="3599" max="3599" width="16" style="74" customWidth="1"/>
    <col min="3600" max="3601" width="9" style="74" customWidth="1"/>
    <col min="3602" max="3604" width="17" style="74" customWidth="1"/>
    <col min="3605" max="3605" width="17.42578125" style="74" customWidth="1"/>
    <col min="3606" max="3606" width="9.140625" style="74"/>
    <col min="3607" max="3607" width="14" style="74" bestFit="1" customWidth="1"/>
    <col min="3608" max="3608" width="16.5703125" style="74" bestFit="1" customWidth="1"/>
    <col min="3609" max="3840" width="9.140625" style="74"/>
    <col min="3841" max="3841" width="6" style="74" customWidth="1"/>
    <col min="3842" max="3842" width="10" style="74" customWidth="1"/>
    <col min="3843" max="3843" width="17" style="74" customWidth="1"/>
    <col min="3844" max="3844" width="1" style="74" customWidth="1"/>
    <col min="3845" max="3845" width="7" style="74" customWidth="1"/>
    <col min="3846" max="3846" width="1" style="74" customWidth="1"/>
    <col min="3847" max="3847" width="5" style="74" customWidth="1"/>
    <col min="3848" max="3848" width="26" style="74" customWidth="1"/>
    <col min="3849" max="3849" width="11" style="74" customWidth="1"/>
    <col min="3850" max="3850" width="5" style="74" customWidth="1"/>
    <col min="3851" max="3851" width="12" style="74" customWidth="1"/>
    <col min="3852" max="3852" width="2" style="74" customWidth="1"/>
    <col min="3853" max="3853" width="3" style="74" customWidth="1"/>
    <col min="3854" max="3854" width="17" style="74" customWidth="1"/>
    <col min="3855" max="3855" width="16" style="74" customWidth="1"/>
    <col min="3856" max="3857" width="9" style="74" customWidth="1"/>
    <col min="3858" max="3860" width="17" style="74" customWidth="1"/>
    <col min="3861" max="3861" width="17.42578125" style="74" customWidth="1"/>
    <col min="3862" max="3862" width="9.140625" style="74"/>
    <col min="3863" max="3863" width="14" style="74" bestFit="1" customWidth="1"/>
    <col min="3864" max="3864" width="16.5703125" style="74" bestFit="1" customWidth="1"/>
    <col min="3865" max="4096" width="9.140625" style="74"/>
    <col min="4097" max="4097" width="6" style="74" customWidth="1"/>
    <col min="4098" max="4098" width="10" style="74" customWidth="1"/>
    <col min="4099" max="4099" width="17" style="74" customWidth="1"/>
    <col min="4100" max="4100" width="1" style="74" customWidth="1"/>
    <col min="4101" max="4101" width="7" style="74" customWidth="1"/>
    <col min="4102" max="4102" width="1" style="74" customWidth="1"/>
    <col min="4103" max="4103" width="5" style="74" customWidth="1"/>
    <col min="4104" max="4104" width="26" style="74" customWidth="1"/>
    <col min="4105" max="4105" width="11" style="74" customWidth="1"/>
    <col min="4106" max="4106" width="5" style="74" customWidth="1"/>
    <col min="4107" max="4107" width="12" style="74" customWidth="1"/>
    <col min="4108" max="4108" width="2" style="74" customWidth="1"/>
    <col min="4109" max="4109" width="3" style="74" customWidth="1"/>
    <col min="4110" max="4110" width="17" style="74" customWidth="1"/>
    <col min="4111" max="4111" width="16" style="74" customWidth="1"/>
    <col min="4112" max="4113" width="9" style="74" customWidth="1"/>
    <col min="4114" max="4116" width="17" style="74" customWidth="1"/>
    <col min="4117" max="4117" width="17.42578125" style="74" customWidth="1"/>
    <col min="4118" max="4118" width="9.140625" style="74"/>
    <col min="4119" max="4119" width="14" style="74" bestFit="1" customWidth="1"/>
    <col min="4120" max="4120" width="16.5703125" style="74" bestFit="1" customWidth="1"/>
    <col min="4121" max="4352" width="9.140625" style="74"/>
    <col min="4353" max="4353" width="6" style="74" customWidth="1"/>
    <col min="4354" max="4354" width="10" style="74" customWidth="1"/>
    <col min="4355" max="4355" width="17" style="74" customWidth="1"/>
    <col min="4356" max="4356" width="1" style="74" customWidth="1"/>
    <col min="4357" max="4357" width="7" style="74" customWidth="1"/>
    <col min="4358" max="4358" width="1" style="74" customWidth="1"/>
    <col min="4359" max="4359" width="5" style="74" customWidth="1"/>
    <col min="4360" max="4360" width="26" style="74" customWidth="1"/>
    <col min="4361" max="4361" width="11" style="74" customWidth="1"/>
    <col min="4362" max="4362" width="5" style="74" customWidth="1"/>
    <col min="4363" max="4363" width="12" style="74" customWidth="1"/>
    <col min="4364" max="4364" width="2" style="74" customWidth="1"/>
    <col min="4365" max="4365" width="3" style="74" customWidth="1"/>
    <col min="4366" max="4366" width="17" style="74" customWidth="1"/>
    <col min="4367" max="4367" width="16" style="74" customWidth="1"/>
    <col min="4368" max="4369" width="9" style="74" customWidth="1"/>
    <col min="4370" max="4372" width="17" style="74" customWidth="1"/>
    <col min="4373" max="4373" width="17.42578125" style="74" customWidth="1"/>
    <col min="4374" max="4374" width="9.140625" style="74"/>
    <col min="4375" max="4375" width="14" style="74" bestFit="1" customWidth="1"/>
    <col min="4376" max="4376" width="16.5703125" style="74" bestFit="1" customWidth="1"/>
    <col min="4377" max="4608" width="9.140625" style="74"/>
    <col min="4609" max="4609" width="6" style="74" customWidth="1"/>
    <col min="4610" max="4610" width="10" style="74" customWidth="1"/>
    <col min="4611" max="4611" width="17" style="74" customWidth="1"/>
    <col min="4612" max="4612" width="1" style="74" customWidth="1"/>
    <col min="4613" max="4613" width="7" style="74" customWidth="1"/>
    <col min="4614" max="4614" width="1" style="74" customWidth="1"/>
    <col min="4615" max="4615" width="5" style="74" customWidth="1"/>
    <col min="4616" max="4616" width="26" style="74" customWidth="1"/>
    <col min="4617" max="4617" width="11" style="74" customWidth="1"/>
    <col min="4618" max="4618" width="5" style="74" customWidth="1"/>
    <col min="4619" max="4619" width="12" style="74" customWidth="1"/>
    <col min="4620" max="4620" width="2" style="74" customWidth="1"/>
    <col min="4621" max="4621" width="3" style="74" customWidth="1"/>
    <col min="4622" max="4622" width="17" style="74" customWidth="1"/>
    <col min="4623" max="4623" width="16" style="74" customWidth="1"/>
    <col min="4624" max="4625" width="9" style="74" customWidth="1"/>
    <col min="4626" max="4628" width="17" style="74" customWidth="1"/>
    <col min="4629" max="4629" width="17.42578125" style="74" customWidth="1"/>
    <col min="4630" max="4630" width="9.140625" style="74"/>
    <col min="4631" max="4631" width="14" style="74" bestFit="1" customWidth="1"/>
    <col min="4632" max="4632" width="16.5703125" style="74" bestFit="1" customWidth="1"/>
    <col min="4633" max="4864" width="9.140625" style="74"/>
    <col min="4865" max="4865" width="6" style="74" customWidth="1"/>
    <col min="4866" max="4866" width="10" style="74" customWidth="1"/>
    <col min="4867" max="4867" width="17" style="74" customWidth="1"/>
    <col min="4868" max="4868" width="1" style="74" customWidth="1"/>
    <col min="4869" max="4869" width="7" style="74" customWidth="1"/>
    <col min="4870" max="4870" width="1" style="74" customWidth="1"/>
    <col min="4871" max="4871" width="5" style="74" customWidth="1"/>
    <col min="4872" max="4872" width="26" style="74" customWidth="1"/>
    <col min="4873" max="4873" width="11" style="74" customWidth="1"/>
    <col min="4874" max="4874" width="5" style="74" customWidth="1"/>
    <col min="4875" max="4875" width="12" style="74" customWidth="1"/>
    <col min="4876" max="4876" width="2" style="74" customWidth="1"/>
    <col min="4877" max="4877" width="3" style="74" customWidth="1"/>
    <col min="4878" max="4878" width="17" style="74" customWidth="1"/>
    <col min="4879" max="4879" width="16" style="74" customWidth="1"/>
    <col min="4880" max="4881" width="9" style="74" customWidth="1"/>
    <col min="4882" max="4884" width="17" style="74" customWidth="1"/>
    <col min="4885" max="4885" width="17.42578125" style="74" customWidth="1"/>
    <col min="4886" max="4886" width="9.140625" style="74"/>
    <col min="4887" max="4887" width="14" style="74" bestFit="1" customWidth="1"/>
    <col min="4888" max="4888" width="16.5703125" style="74" bestFit="1" customWidth="1"/>
    <col min="4889" max="5120" width="9.140625" style="74"/>
    <col min="5121" max="5121" width="6" style="74" customWidth="1"/>
    <col min="5122" max="5122" width="10" style="74" customWidth="1"/>
    <col min="5123" max="5123" width="17" style="74" customWidth="1"/>
    <col min="5124" max="5124" width="1" style="74" customWidth="1"/>
    <col min="5125" max="5125" width="7" style="74" customWidth="1"/>
    <col min="5126" max="5126" width="1" style="74" customWidth="1"/>
    <col min="5127" max="5127" width="5" style="74" customWidth="1"/>
    <col min="5128" max="5128" width="26" style="74" customWidth="1"/>
    <col min="5129" max="5129" width="11" style="74" customWidth="1"/>
    <col min="5130" max="5130" width="5" style="74" customWidth="1"/>
    <col min="5131" max="5131" width="12" style="74" customWidth="1"/>
    <col min="5132" max="5132" width="2" style="74" customWidth="1"/>
    <col min="5133" max="5133" width="3" style="74" customWidth="1"/>
    <col min="5134" max="5134" width="17" style="74" customWidth="1"/>
    <col min="5135" max="5135" width="16" style="74" customWidth="1"/>
    <col min="5136" max="5137" width="9" style="74" customWidth="1"/>
    <col min="5138" max="5140" width="17" style="74" customWidth="1"/>
    <col min="5141" max="5141" width="17.42578125" style="74" customWidth="1"/>
    <col min="5142" max="5142" width="9.140625" style="74"/>
    <col min="5143" max="5143" width="14" style="74" bestFit="1" customWidth="1"/>
    <col min="5144" max="5144" width="16.5703125" style="74" bestFit="1" customWidth="1"/>
    <col min="5145" max="5376" width="9.140625" style="74"/>
    <col min="5377" max="5377" width="6" style="74" customWidth="1"/>
    <col min="5378" max="5378" width="10" style="74" customWidth="1"/>
    <col min="5379" max="5379" width="17" style="74" customWidth="1"/>
    <col min="5380" max="5380" width="1" style="74" customWidth="1"/>
    <col min="5381" max="5381" width="7" style="74" customWidth="1"/>
    <col min="5382" max="5382" width="1" style="74" customWidth="1"/>
    <col min="5383" max="5383" width="5" style="74" customWidth="1"/>
    <col min="5384" max="5384" width="26" style="74" customWidth="1"/>
    <col min="5385" max="5385" width="11" style="74" customWidth="1"/>
    <col min="5386" max="5386" width="5" style="74" customWidth="1"/>
    <col min="5387" max="5387" width="12" style="74" customWidth="1"/>
    <col min="5388" max="5388" width="2" style="74" customWidth="1"/>
    <col min="5389" max="5389" width="3" style="74" customWidth="1"/>
    <col min="5390" max="5390" width="17" style="74" customWidth="1"/>
    <col min="5391" max="5391" width="16" style="74" customWidth="1"/>
    <col min="5392" max="5393" width="9" style="74" customWidth="1"/>
    <col min="5394" max="5396" width="17" style="74" customWidth="1"/>
    <col min="5397" max="5397" width="17.42578125" style="74" customWidth="1"/>
    <col min="5398" max="5398" width="9.140625" style="74"/>
    <col min="5399" max="5399" width="14" style="74" bestFit="1" customWidth="1"/>
    <col min="5400" max="5400" width="16.5703125" style="74" bestFit="1" customWidth="1"/>
    <col min="5401" max="5632" width="9.140625" style="74"/>
    <col min="5633" max="5633" width="6" style="74" customWidth="1"/>
    <col min="5634" max="5634" width="10" style="74" customWidth="1"/>
    <col min="5635" max="5635" width="17" style="74" customWidth="1"/>
    <col min="5636" max="5636" width="1" style="74" customWidth="1"/>
    <col min="5637" max="5637" width="7" style="74" customWidth="1"/>
    <col min="5638" max="5638" width="1" style="74" customWidth="1"/>
    <col min="5639" max="5639" width="5" style="74" customWidth="1"/>
    <col min="5640" max="5640" width="26" style="74" customWidth="1"/>
    <col min="5641" max="5641" width="11" style="74" customWidth="1"/>
    <col min="5642" max="5642" width="5" style="74" customWidth="1"/>
    <col min="5643" max="5643" width="12" style="74" customWidth="1"/>
    <col min="5644" max="5644" width="2" style="74" customWidth="1"/>
    <col min="5645" max="5645" width="3" style="74" customWidth="1"/>
    <col min="5646" max="5646" width="17" style="74" customWidth="1"/>
    <col min="5647" max="5647" width="16" style="74" customWidth="1"/>
    <col min="5648" max="5649" width="9" style="74" customWidth="1"/>
    <col min="5650" max="5652" width="17" style="74" customWidth="1"/>
    <col min="5653" max="5653" width="17.42578125" style="74" customWidth="1"/>
    <col min="5654" max="5654" width="9.140625" style="74"/>
    <col min="5655" max="5655" width="14" style="74" bestFit="1" customWidth="1"/>
    <col min="5656" max="5656" width="16.5703125" style="74" bestFit="1" customWidth="1"/>
    <col min="5657" max="5888" width="9.140625" style="74"/>
    <col min="5889" max="5889" width="6" style="74" customWidth="1"/>
    <col min="5890" max="5890" width="10" style="74" customWidth="1"/>
    <col min="5891" max="5891" width="17" style="74" customWidth="1"/>
    <col min="5892" max="5892" width="1" style="74" customWidth="1"/>
    <col min="5893" max="5893" width="7" style="74" customWidth="1"/>
    <col min="5894" max="5894" width="1" style="74" customWidth="1"/>
    <col min="5895" max="5895" width="5" style="74" customWidth="1"/>
    <col min="5896" max="5896" width="26" style="74" customWidth="1"/>
    <col min="5897" max="5897" width="11" style="74" customWidth="1"/>
    <col min="5898" max="5898" width="5" style="74" customWidth="1"/>
    <col min="5899" max="5899" width="12" style="74" customWidth="1"/>
    <col min="5900" max="5900" width="2" style="74" customWidth="1"/>
    <col min="5901" max="5901" width="3" style="74" customWidth="1"/>
    <col min="5902" max="5902" width="17" style="74" customWidth="1"/>
    <col min="5903" max="5903" width="16" style="74" customWidth="1"/>
    <col min="5904" max="5905" width="9" style="74" customWidth="1"/>
    <col min="5906" max="5908" width="17" style="74" customWidth="1"/>
    <col min="5909" max="5909" width="17.42578125" style="74" customWidth="1"/>
    <col min="5910" max="5910" width="9.140625" style="74"/>
    <col min="5911" max="5911" width="14" style="74" bestFit="1" customWidth="1"/>
    <col min="5912" max="5912" width="16.5703125" style="74" bestFit="1" customWidth="1"/>
    <col min="5913" max="6144" width="9.140625" style="74"/>
    <col min="6145" max="6145" width="6" style="74" customWidth="1"/>
    <col min="6146" max="6146" width="10" style="74" customWidth="1"/>
    <col min="6147" max="6147" width="17" style="74" customWidth="1"/>
    <col min="6148" max="6148" width="1" style="74" customWidth="1"/>
    <col min="6149" max="6149" width="7" style="74" customWidth="1"/>
    <col min="6150" max="6150" width="1" style="74" customWidth="1"/>
    <col min="6151" max="6151" width="5" style="74" customWidth="1"/>
    <col min="6152" max="6152" width="26" style="74" customWidth="1"/>
    <col min="6153" max="6153" width="11" style="74" customWidth="1"/>
    <col min="6154" max="6154" width="5" style="74" customWidth="1"/>
    <col min="6155" max="6155" width="12" style="74" customWidth="1"/>
    <col min="6156" max="6156" width="2" style="74" customWidth="1"/>
    <col min="6157" max="6157" width="3" style="74" customWidth="1"/>
    <col min="6158" max="6158" width="17" style="74" customWidth="1"/>
    <col min="6159" max="6159" width="16" style="74" customWidth="1"/>
    <col min="6160" max="6161" width="9" style="74" customWidth="1"/>
    <col min="6162" max="6164" width="17" style="74" customWidth="1"/>
    <col min="6165" max="6165" width="17.42578125" style="74" customWidth="1"/>
    <col min="6166" max="6166" width="9.140625" style="74"/>
    <col min="6167" max="6167" width="14" style="74" bestFit="1" customWidth="1"/>
    <col min="6168" max="6168" width="16.5703125" style="74" bestFit="1" customWidth="1"/>
    <col min="6169" max="6400" width="9.140625" style="74"/>
    <col min="6401" max="6401" width="6" style="74" customWidth="1"/>
    <col min="6402" max="6402" width="10" style="74" customWidth="1"/>
    <col min="6403" max="6403" width="17" style="74" customWidth="1"/>
    <col min="6404" max="6404" width="1" style="74" customWidth="1"/>
    <col min="6405" max="6405" width="7" style="74" customWidth="1"/>
    <col min="6406" max="6406" width="1" style="74" customWidth="1"/>
    <col min="6407" max="6407" width="5" style="74" customWidth="1"/>
    <col min="6408" max="6408" width="26" style="74" customWidth="1"/>
    <col min="6409" max="6409" width="11" style="74" customWidth="1"/>
    <col min="6410" max="6410" width="5" style="74" customWidth="1"/>
    <col min="6411" max="6411" width="12" style="74" customWidth="1"/>
    <col min="6412" max="6412" width="2" style="74" customWidth="1"/>
    <col min="6413" max="6413" width="3" style="74" customWidth="1"/>
    <col min="6414" max="6414" width="17" style="74" customWidth="1"/>
    <col min="6415" max="6415" width="16" style="74" customWidth="1"/>
    <col min="6416" max="6417" width="9" style="74" customWidth="1"/>
    <col min="6418" max="6420" width="17" style="74" customWidth="1"/>
    <col min="6421" max="6421" width="17.42578125" style="74" customWidth="1"/>
    <col min="6422" max="6422" width="9.140625" style="74"/>
    <col min="6423" max="6423" width="14" style="74" bestFit="1" customWidth="1"/>
    <col min="6424" max="6424" width="16.5703125" style="74" bestFit="1" customWidth="1"/>
    <col min="6425" max="6656" width="9.140625" style="74"/>
    <col min="6657" max="6657" width="6" style="74" customWidth="1"/>
    <col min="6658" max="6658" width="10" style="74" customWidth="1"/>
    <col min="6659" max="6659" width="17" style="74" customWidth="1"/>
    <col min="6660" max="6660" width="1" style="74" customWidth="1"/>
    <col min="6661" max="6661" width="7" style="74" customWidth="1"/>
    <col min="6662" max="6662" width="1" style="74" customWidth="1"/>
    <col min="6663" max="6663" width="5" style="74" customWidth="1"/>
    <col min="6664" max="6664" width="26" style="74" customWidth="1"/>
    <col min="6665" max="6665" width="11" style="74" customWidth="1"/>
    <col min="6666" max="6666" width="5" style="74" customWidth="1"/>
    <col min="6667" max="6667" width="12" style="74" customWidth="1"/>
    <col min="6668" max="6668" width="2" style="74" customWidth="1"/>
    <col min="6669" max="6669" width="3" style="74" customWidth="1"/>
    <col min="6670" max="6670" width="17" style="74" customWidth="1"/>
    <col min="6671" max="6671" width="16" style="74" customWidth="1"/>
    <col min="6672" max="6673" width="9" style="74" customWidth="1"/>
    <col min="6674" max="6676" width="17" style="74" customWidth="1"/>
    <col min="6677" max="6677" width="17.42578125" style="74" customWidth="1"/>
    <col min="6678" max="6678" width="9.140625" style="74"/>
    <col min="6679" max="6679" width="14" style="74" bestFit="1" customWidth="1"/>
    <col min="6680" max="6680" width="16.5703125" style="74" bestFit="1" customWidth="1"/>
    <col min="6681" max="6912" width="9.140625" style="74"/>
    <col min="6913" max="6913" width="6" style="74" customWidth="1"/>
    <col min="6914" max="6914" width="10" style="74" customWidth="1"/>
    <col min="6915" max="6915" width="17" style="74" customWidth="1"/>
    <col min="6916" max="6916" width="1" style="74" customWidth="1"/>
    <col min="6917" max="6917" width="7" style="74" customWidth="1"/>
    <col min="6918" max="6918" width="1" style="74" customWidth="1"/>
    <col min="6919" max="6919" width="5" style="74" customWidth="1"/>
    <col min="6920" max="6920" width="26" style="74" customWidth="1"/>
    <col min="6921" max="6921" width="11" style="74" customWidth="1"/>
    <col min="6922" max="6922" width="5" style="74" customWidth="1"/>
    <col min="6923" max="6923" width="12" style="74" customWidth="1"/>
    <col min="6924" max="6924" width="2" style="74" customWidth="1"/>
    <col min="6925" max="6925" width="3" style="74" customWidth="1"/>
    <col min="6926" max="6926" width="17" style="74" customWidth="1"/>
    <col min="6927" max="6927" width="16" style="74" customWidth="1"/>
    <col min="6928" max="6929" width="9" style="74" customWidth="1"/>
    <col min="6930" max="6932" width="17" style="74" customWidth="1"/>
    <col min="6933" max="6933" width="17.42578125" style="74" customWidth="1"/>
    <col min="6934" max="6934" width="9.140625" style="74"/>
    <col min="6935" max="6935" width="14" style="74" bestFit="1" customWidth="1"/>
    <col min="6936" max="6936" width="16.5703125" style="74" bestFit="1" customWidth="1"/>
    <col min="6937" max="7168" width="9.140625" style="74"/>
    <col min="7169" max="7169" width="6" style="74" customWidth="1"/>
    <col min="7170" max="7170" width="10" style="74" customWidth="1"/>
    <col min="7171" max="7171" width="17" style="74" customWidth="1"/>
    <col min="7172" max="7172" width="1" style="74" customWidth="1"/>
    <col min="7173" max="7173" width="7" style="74" customWidth="1"/>
    <col min="7174" max="7174" width="1" style="74" customWidth="1"/>
    <col min="7175" max="7175" width="5" style="74" customWidth="1"/>
    <col min="7176" max="7176" width="26" style="74" customWidth="1"/>
    <col min="7177" max="7177" width="11" style="74" customWidth="1"/>
    <col min="7178" max="7178" width="5" style="74" customWidth="1"/>
    <col min="7179" max="7179" width="12" style="74" customWidth="1"/>
    <col min="7180" max="7180" width="2" style="74" customWidth="1"/>
    <col min="7181" max="7181" width="3" style="74" customWidth="1"/>
    <col min="7182" max="7182" width="17" style="74" customWidth="1"/>
    <col min="7183" max="7183" width="16" style="74" customWidth="1"/>
    <col min="7184" max="7185" width="9" style="74" customWidth="1"/>
    <col min="7186" max="7188" width="17" style="74" customWidth="1"/>
    <col min="7189" max="7189" width="17.42578125" style="74" customWidth="1"/>
    <col min="7190" max="7190" width="9.140625" style="74"/>
    <col min="7191" max="7191" width="14" style="74" bestFit="1" customWidth="1"/>
    <col min="7192" max="7192" width="16.5703125" style="74" bestFit="1" customWidth="1"/>
    <col min="7193" max="7424" width="9.140625" style="74"/>
    <col min="7425" max="7425" width="6" style="74" customWidth="1"/>
    <col min="7426" max="7426" width="10" style="74" customWidth="1"/>
    <col min="7427" max="7427" width="17" style="74" customWidth="1"/>
    <col min="7428" max="7428" width="1" style="74" customWidth="1"/>
    <col min="7429" max="7429" width="7" style="74" customWidth="1"/>
    <col min="7430" max="7430" width="1" style="74" customWidth="1"/>
    <col min="7431" max="7431" width="5" style="74" customWidth="1"/>
    <col min="7432" max="7432" width="26" style="74" customWidth="1"/>
    <col min="7433" max="7433" width="11" style="74" customWidth="1"/>
    <col min="7434" max="7434" width="5" style="74" customWidth="1"/>
    <col min="7435" max="7435" width="12" style="74" customWidth="1"/>
    <col min="7436" max="7436" width="2" style="74" customWidth="1"/>
    <col min="7437" max="7437" width="3" style="74" customWidth="1"/>
    <col min="7438" max="7438" width="17" style="74" customWidth="1"/>
    <col min="7439" max="7439" width="16" style="74" customWidth="1"/>
    <col min="7440" max="7441" width="9" style="74" customWidth="1"/>
    <col min="7442" max="7444" width="17" style="74" customWidth="1"/>
    <col min="7445" max="7445" width="17.42578125" style="74" customWidth="1"/>
    <col min="7446" max="7446" width="9.140625" style="74"/>
    <col min="7447" max="7447" width="14" style="74" bestFit="1" customWidth="1"/>
    <col min="7448" max="7448" width="16.5703125" style="74" bestFit="1" customWidth="1"/>
    <col min="7449" max="7680" width="9.140625" style="74"/>
    <col min="7681" max="7681" width="6" style="74" customWidth="1"/>
    <col min="7682" max="7682" width="10" style="74" customWidth="1"/>
    <col min="7683" max="7683" width="17" style="74" customWidth="1"/>
    <col min="7684" max="7684" width="1" style="74" customWidth="1"/>
    <col min="7685" max="7685" width="7" style="74" customWidth="1"/>
    <col min="7686" max="7686" width="1" style="74" customWidth="1"/>
    <col min="7687" max="7687" width="5" style="74" customWidth="1"/>
    <col min="7688" max="7688" width="26" style="74" customWidth="1"/>
    <col min="7689" max="7689" width="11" style="74" customWidth="1"/>
    <col min="7690" max="7690" width="5" style="74" customWidth="1"/>
    <col min="7691" max="7691" width="12" style="74" customWidth="1"/>
    <col min="7692" max="7692" width="2" style="74" customWidth="1"/>
    <col min="7693" max="7693" width="3" style="74" customWidth="1"/>
    <col min="7694" max="7694" width="17" style="74" customWidth="1"/>
    <col min="7695" max="7695" width="16" style="74" customWidth="1"/>
    <col min="7696" max="7697" width="9" style="74" customWidth="1"/>
    <col min="7698" max="7700" width="17" style="74" customWidth="1"/>
    <col min="7701" max="7701" width="17.42578125" style="74" customWidth="1"/>
    <col min="7702" max="7702" width="9.140625" style="74"/>
    <col min="7703" max="7703" width="14" style="74" bestFit="1" customWidth="1"/>
    <col min="7704" max="7704" width="16.5703125" style="74" bestFit="1" customWidth="1"/>
    <col min="7705" max="7936" width="9.140625" style="74"/>
    <col min="7937" max="7937" width="6" style="74" customWidth="1"/>
    <col min="7938" max="7938" width="10" style="74" customWidth="1"/>
    <col min="7939" max="7939" width="17" style="74" customWidth="1"/>
    <col min="7940" max="7940" width="1" style="74" customWidth="1"/>
    <col min="7941" max="7941" width="7" style="74" customWidth="1"/>
    <col min="7942" max="7942" width="1" style="74" customWidth="1"/>
    <col min="7943" max="7943" width="5" style="74" customWidth="1"/>
    <col min="7944" max="7944" width="26" style="74" customWidth="1"/>
    <col min="7945" max="7945" width="11" style="74" customWidth="1"/>
    <col min="7946" max="7946" width="5" style="74" customWidth="1"/>
    <col min="7947" max="7947" width="12" style="74" customWidth="1"/>
    <col min="7948" max="7948" width="2" style="74" customWidth="1"/>
    <col min="7949" max="7949" width="3" style="74" customWidth="1"/>
    <col min="7950" max="7950" width="17" style="74" customWidth="1"/>
    <col min="7951" max="7951" width="16" style="74" customWidth="1"/>
    <col min="7952" max="7953" width="9" style="74" customWidth="1"/>
    <col min="7954" max="7956" width="17" style="74" customWidth="1"/>
    <col min="7957" max="7957" width="17.42578125" style="74" customWidth="1"/>
    <col min="7958" max="7958" width="9.140625" style="74"/>
    <col min="7959" max="7959" width="14" style="74" bestFit="1" customWidth="1"/>
    <col min="7960" max="7960" width="16.5703125" style="74" bestFit="1" customWidth="1"/>
    <col min="7961" max="8192" width="9.140625" style="74"/>
    <col min="8193" max="8193" width="6" style="74" customWidth="1"/>
    <col min="8194" max="8194" width="10" style="74" customWidth="1"/>
    <col min="8195" max="8195" width="17" style="74" customWidth="1"/>
    <col min="8196" max="8196" width="1" style="74" customWidth="1"/>
    <col min="8197" max="8197" width="7" style="74" customWidth="1"/>
    <col min="8198" max="8198" width="1" style="74" customWidth="1"/>
    <col min="8199" max="8199" width="5" style="74" customWidth="1"/>
    <col min="8200" max="8200" width="26" style="74" customWidth="1"/>
    <col min="8201" max="8201" width="11" style="74" customWidth="1"/>
    <col min="8202" max="8202" width="5" style="74" customWidth="1"/>
    <col min="8203" max="8203" width="12" style="74" customWidth="1"/>
    <col min="8204" max="8204" width="2" style="74" customWidth="1"/>
    <col min="8205" max="8205" width="3" style="74" customWidth="1"/>
    <col min="8206" max="8206" width="17" style="74" customWidth="1"/>
    <col min="8207" max="8207" width="16" style="74" customWidth="1"/>
    <col min="8208" max="8209" width="9" style="74" customWidth="1"/>
    <col min="8210" max="8212" width="17" style="74" customWidth="1"/>
    <col min="8213" max="8213" width="17.42578125" style="74" customWidth="1"/>
    <col min="8214" max="8214" width="9.140625" style="74"/>
    <col min="8215" max="8215" width="14" style="74" bestFit="1" customWidth="1"/>
    <col min="8216" max="8216" width="16.5703125" style="74" bestFit="1" customWidth="1"/>
    <col min="8217" max="8448" width="9.140625" style="74"/>
    <col min="8449" max="8449" width="6" style="74" customWidth="1"/>
    <col min="8450" max="8450" width="10" style="74" customWidth="1"/>
    <col min="8451" max="8451" width="17" style="74" customWidth="1"/>
    <col min="8452" max="8452" width="1" style="74" customWidth="1"/>
    <col min="8453" max="8453" width="7" style="74" customWidth="1"/>
    <col min="8454" max="8454" width="1" style="74" customWidth="1"/>
    <col min="8455" max="8455" width="5" style="74" customWidth="1"/>
    <col min="8456" max="8456" width="26" style="74" customWidth="1"/>
    <col min="8457" max="8457" width="11" style="74" customWidth="1"/>
    <col min="8458" max="8458" width="5" style="74" customWidth="1"/>
    <col min="8459" max="8459" width="12" style="74" customWidth="1"/>
    <col min="8460" max="8460" width="2" style="74" customWidth="1"/>
    <col min="8461" max="8461" width="3" style="74" customWidth="1"/>
    <col min="8462" max="8462" width="17" style="74" customWidth="1"/>
    <col min="8463" max="8463" width="16" style="74" customWidth="1"/>
    <col min="8464" max="8465" width="9" style="74" customWidth="1"/>
    <col min="8466" max="8468" width="17" style="74" customWidth="1"/>
    <col min="8469" max="8469" width="17.42578125" style="74" customWidth="1"/>
    <col min="8470" max="8470" width="9.140625" style="74"/>
    <col min="8471" max="8471" width="14" style="74" bestFit="1" customWidth="1"/>
    <col min="8472" max="8472" width="16.5703125" style="74" bestFit="1" customWidth="1"/>
    <col min="8473" max="8704" width="9.140625" style="74"/>
    <col min="8705" max="8705" width="6" style="74" customWidth="1"/>
    <col min="8706" max="8706" width="10" style="74" customWidth="1"/>
    <col min="8707" max="8707" width="17" style="74" customWidth="1"/>
    <col min="8708" max="8708" width="1" style="74" customWidth="1"/>
    <col min="8709" max="8709" width="7" style="74" customWidth="1"/>
    <col min="8710" max="8710" width="1" style="74" customWidth="1"/>
    <col min="8711" max="8711" width="5" style="74" customWidth="1"/>
    <col min="8712" max="8712" width="26" style="74" customWidth="1"/>
    <col min="8713" max="8713" width="11" style="74" customWidth="1"/>
    <col min="8714" max="8714" width="5" style="74" customWidth="1"/>
    <col min="8715" max="8715" width="12" style="74" customWidth="1"/>
    <col min="8716" max="8716" width="2" style="74" customWidth="1"/>
    <col min="8717" max="8717" width="3" style="74" customWidth="1"/>
    <col min="8718" max="8718" width="17" style="74" customWidth="1"/>
    <col min="8719" max="8719" width="16" style="74" customWidth="1"/>
    <col min="8720" max="8721" width="9" style="74" customWidth="1"/>
    <col min="8722" max="8724" width="17" style="74" customWidth="1"/>
    <col min="8725" max="8725" width="17.42578125" style="74" customWidth="1"/>
    <col min="8726" max="8726" width="9.140625" style="74"/>
    <col min="8727" max="8727" width="14" style="74" bestFit="1" customWidth="1"/>
    <col min="8728" max="8728" width="16.5703125" style="74" bestFit="1" customWidth="1"/>
    <col min="8729" max="8960" width="9.140625" style="74"/>
    <col min="8961" max="8961" width="6" style="74" customWidth="1"/>
    <col min="8962" max="8962" width="10" style="74" customWidth="1"/>
    <col min="8963" max="8963" width="17" style="74" customWidth="1"/>
    <col min="8964" max="8964" width="1" style="74" customWidth="1"/>
    <col min="8965" max="8965" width="7" style="74" customWidth="1"/>
    <col min="8966" max="8966" width="1" style="74" customWidth="1"/>
    <col min="8967" max="8967" width="5" style="74" customWidth="1"/>
    <col min="8968" max="8968" width="26" style="74" customWidth="1"/>
    <col min="8969" max="8969" width="11" style="74" customWidth="1"/>
    <col min="8970" max="8970" width="5" style="74" customWidth="1"/>
    <col min="8971" max="8971" width="12" style="74" customWidth="1"/>
    <col min="8972" max="8972" width="2" style="74" customWidth="1"/>
    <col min="8973" max="8973" width="3" style="74" customWidth="1"/>
    <col min="8974" max="8974" width="17" style="74" customWidth="1"/>
    <col min="8975" max="8975" width="16" style="74" customWidth="1"/>
    <col min="8976" max="8977" width="9" style="74" customWidth="1"/>
    <col min="8978" max="8980" width="17" style="74" customWidth="1"/>
    <col min="8981" max="8981" width="17.42578125" style="74" customWidth="1"/>
    <col min="8982" max="8982" width="9.140625" style="74"/>
    <col min="8983" max="8983" width="14" style="74" bestFit="1" customWidth="1"/>
    <col min="8984" max="8984" width="16.5703125" style="74" bestFit="1" customWidth="1"/>
    <col min="8985" max="9216" width="9.140625" style="74"/>
    <col min="9217" max="9217" width="6" style="74" customWidth="1"/>
    <col min="9218" max="9218" width="10" style="74" customWidth="1"/>
    <col min="9219" max="9219" width="17" style="74" customWidth="1"/>
    <col min="9220" max="9220" width="1" style="74" customWidth="1"/>
    <col min="9221" max="9221" width="7" style="74" customWidth="1"/>
    <col min="9222" max="9222" width="1" style="74" customWidth="1"/>
    <col min="9223" max="9223" width="5" style="74" customWidth="1"/>
    <col min="9224" max="9224" width="26" style="74" customWidth="1"/>
    <col min="9225" max="9225" width="11" style="74" customWidth="1"/>
    <col min="9226" max="9226" width="5" style="74" customWidth="1"/>
    <col min="9227" max="9227" width="12" style="74" customWidth="1"/>
    <col min="9228" max="9228" width="2" style="74" customWidth="1"/>
    <col min="9229" max="9229" width="3" style="74" customWidth="1"/>
    <col min="9230" max="9230" width="17" style="74" customWidth="1"/>
    <col min="9231" max="9231" width="16" style="74" customWidth="1"/>
    <col min="9232" max="9233" width="9" style="74" customWidth="1"/>
    <col min="9234" max="9236" width="17" style="74" customWidth="1"/>
    <col min="9237" max="9237" width="17.42578125" style="74" customWidth="1"/>
    <col min="9238" max="9238" width="9.140625" style="74"/>
    <col min="9239" max="9239" width="14" style="74" bestFit="1" customWidth="1"/>
    <col min="9240" max="9240" width="16.5703125" style="74" bestFit="1" customWidth="1"/>
    <col min="9241" max="9472" width="9.140625" style="74"/>
    <col min="9473" max="9473" width="6" style="74" customWidth="1"/>
    <col min="9474" max="9474" width="10" style="74" customWidth="1"/>
    <col min="9475" max="9475" width="17" style="74" customWidth="1"/>
    <col min="9476" max="9476" width="1" style="74" customWidth="1"/>
    <col min="9477" max="9477" width="7" style="74" customWidth="1"/>
    <col min="9478" max="9478" width="1" style="74" customWidth="1"/>
    <col min="9479" max="9479" width="5" style="74" customWidth="1"/>
    <col min="9480" max="9480" width="26" style="74" customWidth="1"/>
    <col min="9481" max="9481" width="11" style="74" customWidth="1"/>
    <col min="9482" max="9482" width="5" style="74" customWidth="1"/>
    <col min="9483" max="9483" width="12" style="74" customWidth="1"/>
    <col min="9484" max="9484" width="2" style="74" customWidth="1"/>
    <col min="9485" max="9485" width="3" style="74" customWidth="1"/>
    <col min="9486" max="9486" width="17" style="74" customWidth="1"/>
    <col min="9487" max="9487" width="16" style="74" customWidth="1"/>
    <col min="9488" max="9489" width="9" style="74" customWidth="1"/>
    <col min="9490" max="9492" width="17" style="74" customWidth="1"/>
    <col min="9493" max="9493" width="17.42578125" style="74" customWidth="1"/>
    <col min="9494" max="9494" width="9.140625" style="74"/>
    <col min="9495" max="9495" width="14" style="74" bestFit="1" customWidth="1"/>
    <col min="9496" max="9496" width="16.5703125" style="74" bestFit="1" customWidth="1"/>
    <col min="9497" max="9728" width="9.140625" style="74"/>
    <col min="9729" max="9729" width="6" style="74" customWidth="1"/>
    <col min="9730" max="9730" width="10" style="74" customWidth="1"/>
    <col min="9731" max="9731" width="17" style="74" customWidth="1"/>
    <col min="9732" max="9732" width="1" style="74" customWidth="1"/>
    <col min="9733" max="9733" width="7" style="74" customWidth="1"/>
    <col min="9734" max="9734" width="1" style="74" customWidth="1"/>
    <col min="9735" max="9735" width="5" style="74" customWidth="1"/>
    <col min="9736" max="9736" width="26" style="74" customWidth="1"/>
    <col min="9737" max="9737" width="11" style="74" customWidth="1"/>
    <col min="9738" max="9738" width="5" style="74" customWidth="1"/>
    <col min="9739" max="9739" width="12" style="74" customWidth="1"/>
    <col min="9740" max="9740" width="2" style="74" customWidth="1"/>
    <col min="9741" max="9741" width="3" style="74" customWidth="1"/>
    <col min="9742" max="9742" width="17" style="74" customWidth="1"/>
    <col min="9743" max="9743" width="16" style="74" customWidth="1"/>
    <col min="9744" max="9745" width="9" style="74" customWidth="1"/>
    <col min="9746" max="9748" width="17" style="74" customWidth="1"/>
    <col min="9749" max="9749" width="17.42578125" style="74" customWidth="1"/>
    <col min="9750" max="9750" width="9.140625" style="74"/>
    <col min="9751" max="9751" width="14" style="74" bestFit="1" customWidth="1"/>
    <col min="9752" max="9752" width="16.5703125" style="74" bestFit="1" customWidth="1"/>
    <col min="9753" max="9984" width="9.140625" style="74"/>
    <col min="9985" max="9985" width="6" style="74" customWidth="1"/>
    <col min="9986" max="9986" width="10" style="74" customWidth="1"/>
    <col min="9987" max="9987" width="17" style="74" customWidth="1"/>
    <col min="9988" max="9988" width="1" style="74" customWidth="1"/>
    <col min="9989" max="9989" width="7" style="74" customWidth="1"/>
    <col min="9990" max="9990" width="1" style="74" customWidth="1"/>
    <col min="9991" max="9991" width="5" style="74" customWidth="1"/>
    <col min="9992" max="9992" width="26" style="74" customWidth="1"/>
    <col min="9993" max="9993" width="11" style="74" customWidth="1"/>
    <col min="9994" max="9994" width="5" style="74" customWidth="1"/>
    <col min="9995" max="9995" width="12" style="74" customWidth="1"/>
    <col min="9996" max="9996" width="2" style="74" customWidth="1"/>
    <col min="9997" max="9997" width="3" style="74" customWidth="1"/>
    <col min="9998" max="9998" width="17" style="74" customWidth="1"/>
    <col min="9999" max="9999" width="16" style="74" customWidth="1"/>
    <col min="10000" max="10001" width="9" style="74" customWidth="1"/>
    <col min="10002" max="10004" width="17" style="74" customWidth="1"/>
    <col min="10005" max="10005" width="17.42578125" style="74" customWidth="1"/>
    <col min="10006" max="10006" width="9.140625" style="74"/>
    <col min="10007" max="10007" width="14" style="74" bestFit="1" customWidth="1"/>
    <col min="10008" max="10008" width="16.5703125" style="74" bestFit="1" customWidth="1"/>
    <col min="10009" max="10240" width="9.140625" style="74"/>
    <col min="10241" max="10241" width="6" style="74" customWidth="1"/>
    <col min="10242" max="10242" width="10" style="74" customWidth="1"/>
    <col min="10243" max="10243" width="17" style="74" customWidth="1"/>
    <col min="10244" max="10244" width="1" style="74" customWidth="1"/>
    <col min="10245" max="10245" width="7" style="74" customWidth="1"/>
    <col min="10246" max="10246" width="1" style="74" customWidth="1"/>
    <col min="10247" max="10247" width="5" style="74" customWidth="1"/>
    <col min="10248" max="10248" width="26" style="74" customWidth="1"/>
    <col min="10249" max="10249" width="11" style="74" customWidth="1"/>
    <col min="10250" max="10250" width="5" style="74" customWidth="1"/>
    <col min="10251" max="10251" width="12" style="74" customWidth="1"/>
    <col min="10252" max="10252" width="2" style="74" customWidth="1"/>
    <col min="10253" max="10253" width="3" style="74" customWidth="1"/>
    <col min="10254" max="10254" width="17" style="74" customWidth="1"/>
    <col min="10255" max="10255" width="16" style="74" customWidth="1"/>
    <col min="10256" max="10257" width="9" style="74" customWidth="1"/>
    <col min="10258" max="10260" width="17" style="74" customWidth="1"/>
    <col min="10261" max="10261" width="17.42578125" style="74" customWidth="1"/>
    <col min="10262" max="10262" width="9.140625" style="74"/>
    <col min="10263" max="10263" width="14" style="74" bestFit="1" customWidth="1"/>
    <col min="10264" max="10264" width="16.5703125" style="74" bestFit="1" customWidth="1"/>
    <col min="10265" max="10496" width="9.140625" style="74"/>
    <col min="10497" max="10497" width="6" style="74" customWidth="1"/>
    <col min="10498" max="10498" width="10" style="74" customWidth="1"/>
    <col min="10499" max="10499" width="17" style="74" customWidth="1"/>
    <col min="10500" max="10500" width="1" style="74" customWidth="1"/>
    <col min="10501" max="10501" width="7" style="74" customWidth="1"/>
    <col min="10502" max="10502" width="1" style="74" customWidth="1"/>
    <col min="10503" max="10503" width="5" style="74" customWidth="1"/>
    <col min="10504" max="10504" width="26" style="74" customWidth="1"/>
    <col min="10505" max="10505" width="11" style="74" customWidth="1"/>
    <col min="10506" max="10506" width="5" style="74" customWidth="1"/>
    <col min="10507" max="10507" width="12" style="74" customWidth="1"/>
    <col min="10508" max="10508" width="2" style="74" customWidth="1"/>
    <col min="10509" max="10509" width="3" style="74" customWidth="1"/>
    <col min="10510" max="10510" width="17" style="74" customWidth="1"/>
    <col min="10511" max="10511" width="16" style="74" customWidth="1"/>
    <col min="10512" max="10513" width="9" style="74" customWidth="1"/>
    <col min="10514" max="10516" width="17" style="74" customWidth="1"/>
    <col min="10517" max="10517" width="17.42578125" style="74" customWidth="1"/>
    <col min="10518" max="10518" width="9.140625" style="74"/>
    <col min="10519" max="10519" width="14" style="74" bestFit="1" customWidth="1"/>
    <col min="10520" max="10520" width="16.5703125" style="74" bestFit="1" customWidth="1"/>
    <col min="10521" max="10752" width="9.140625" style="74"/>
    <col min="10753" max="10753" width="6" style="74" customWidth="1"/>
    <col min="10754" max="10754" width="10" style="74" customWidth="1"/>
    <col min="10755" max="10755" width="17" style="74" customWidth="1"/>
    <col min="10756" max="10756" width="1" style="74" customWidth="1"/>
    <col min="10757" max="10757" width="7" style="74" customWidth="1"/>
    <col min="10758" max="10758" width="1" style="74" customWidth="1"/>
    <col min="10759" max="10759" width="5" style="74" customWidth="1"/>
    <col min="10760" max="10760" width="26" style="74" customWidth="1"/>
    <col min="10761" max="10761" width="11" style="74" customWidth="1"/>
    <col min="10762" max="10762" width="5" style="74" customWidth="1"/>
    <col min="10763" max="10763" width="12" style="74" customWidth="1"/>
    <col min="10764" max="10764" width="2" style="74" customWidth="1"/>
    <col min="10765" max="10765" width="3" style="74" customWidth="1"/>
    <col min="10766" max="10766" width="17" style="74" customWidth="1"/>
    <col min="10767" max="10767" width="16" style="74" customWidth="1"/>
    <col min="10768" max="10769" width="9" style="74" customWidth="1"/>
    <col min="10770" max="10772" width="17" style="74" customWidth="1"/>
    <col min="10773" max="10773" width="17.42578125" style="74" customWidth="1"/>
    <col min="10774" max="10774" width="9.140625" style="74"/>
    <col min="10775" max="10775" width="14" style="74" bestFit="1" customWidth="1"/>
    <col min="10776" max="10776" width="16.5703125" style="74" bestFit="1" customWidth="1"/>
    <col min="10777" max="11008" width="9.140625" style="74"/>
    <col min="11009" max="11009" width="6" style="74" customWidth="1"/>
    <col min="11010" max="11010" width="10" style="74" customWidth="1"/>
    <col min="11011" max="11011" width="17" style="74" customWidth="1"/>
    <col min="11012" max="11012" width="1" style="74" customWidth="1"/>
    <col min="11013" max="11013" width="7" style="74" customWidth="1"/>
    <col min="11014" max="11014" width="1" style="74" customWidth="1"/>
    <col min="11015" max="11015" width="5" style="74" customWidth="1"/>
    <col min="11016" max="11016" width="26" style="74" customWidth="1"/>
    <col min="11017" max="11017" width="11" style="74" customWidth="1"/>
    <col min="11018" max="11018" width="5" style="74" customWidth="1"/>
    <col min="11019" max="11019" width="12" style="74" customWidth="1"/>
    <col min="11020" max="11020" width="2" style="74" customWidth="1"/>
    <col min="11021" max="11021" width="3" style="74" customWidth="1"/>
    <col min="11022" max="11022" width="17" style="74" customWidth="1"/>
    <col min="11023" max="11023" width="16" style="74" customWidth="1"/>
    <col min="11024" max="11025" width="9" style="74" customWidth="1"/>
    <col min="11026" max="11028" width="17" style="74" customWidth="1"/>
    <col min="11029" max="11029" width="17.42578125" style="74" customWidth="1"/>
    <col min="11030" max="11030" width="9.140625" style="74"/>
    <col min="11031" max="11031" width="14" style="74" bestFit="1" customWidth="1"/>
    <col min="11032" max="11032" width="16.5703125" style="74" bestFit="1" customWidth="1"/>
    <col min="11033" max="11264" width="9.140625" style="74"/>
    <col min="11265" max="11265" width="6" style="74" customWidth="1"/>
    <col min="11266" max="11266" width="10" style="74" customWidth="1"/>
    <col min="11267" max="11267" width="17" style="74" customWidth="1"/>
    <col min="11268" max="11268" width="1" style="74" customWidth="1"/>
    <col min="11269" max="11269" width="7" style="74" customWidth="1"/>
    <col min="11270" max="11270" width="1" style="74" customWidth="1"/>
    <col min="11271" max="11271" width="5" style="74" customWidth="1"/>
    <col min="11272" max="11272" width="26" style="74" customWidth="1"/>
    <col min="11273" max="11273" width="11" style="74" customWidth="1"/>
    <col min="11274" max="11274" width="5" style="74" customWidth="1"/>
    <col min="11275" max="11275" width="12" style="74" customWidth="1"/>
    <col min="11276" max="11276" width="2" style="74" customWidth="1"/>
    <col min="11277" max="11277" width="3" style="74" customWidth="1"/>
    <col min="11278" max="11278" width="17" style="74" customWidth="1"/>
    <col min="11279" max="11279" width="16" style="74" customWidth="1"/>
    <col min="11280" max="11281" width="9" style="74" customWidth="1"/>
    <col min="11282" max="11284" width="17" style="74" customWidth="1"/>
    <col min="11285" max="11285" width="17.42578125" style="74" customWidth="1"/>
    <col min="11286" max="11286" width="9.140625" style="74"/>
    <col min="11287" max="11287" width="14" style="74" bestFit="1" customWidth="1"/>
    <col min="11288" max="11288" width="16.5703125" style="74" bestFit="1" customWidth="1"/>
    <col min="11289" max="11520" width="9.140625" style="74"/>
    <col min="11521" max="11521" width="6" style="74" customWidth="1"/>
    <col min="11522" max="11522" width="10" style="74" customWidth="1"/>
    <col min="11523" max="11523" width="17" style="74" customWidth="1"/>
    <col min="11524" max="11524" width="1" style="74" customWidth="1"/>
    <col min="11525" max="11525" width="7" style="74" customWidth="1"/>
    <col min="11526" max="11526" width="1" style="74" customWidth="1"/>
    <col min="11527" max="11527" width="5" style="74" customWidth="1"/>
    <col min="11528" max="11528" width="26" style="74" customWidth="1"/>
    <col min="11529" max="11529" width="11" style="74" customWidth="1"/>
    <col min="11530" max="11530" width="5" style="74" customWidth="1"/>
    <col min="11531" max="11531" width="12" style="74" customWidth="1"/>
    <col min="11532" max="11532" width="2" style="74" customWidth="1"/>
    <col min="11533" max="11533" width="3" style="74" customWidth="1"/>
    <col min="11534" max="11534" width="17" style="74" customWidth="1"/>
    <col min="11535" max="11535" width="16" style="74" customWidth="1"/>
    <col min="11536" max="11537" width="9" style="74" customWidth="1"/>
    <col min="11538" max="11540" width="17" style="74" customWidth="1"/>
    <col min="11541" max="11541" width="17.42578125" style="74" customWidth="1"/>
    <col min="11542" max="11542" width="9.140625" style="74"/>
    <col min="11543" max="11543" width="14" style="74" bestFit="1" customWidth="1"/>
    <col min="11544" max="11544" width="16.5703125" style="74" bestFit="1" customWidth="1"/>
    <col min="11545" max="11776" width="9.140625" style="74"/>
    <col min="11777" max="11777" width="6" style="74" customWidth="1"/>
    <col min="11778" max="11778" width="10" style="74" customWidth="1"/>
    <col min="11779" max="11779" width="17" style="74" customWidth="1"/>
    <col min="11780" max="11780" width="1" style="74" customWidth="1"/>
    <col min="11781" max="11781" width="7" style="74" customWidth="1"/>
    <col min="11782" max="11782" width="1" style="74" customWidth="1"/>
    <col min="11783" max="11783" width="5" style="74" customWidth="1"/>
    <col min="11784" max="11784" width="26" style="74" customWidth="1"/>
    <col min="11785" max="11785" width="11" style="74" customWidth="1"/>
    <col min="11786" max="11786" width="5" style="74" customWidth="1"/>
    <col min="11787" max="11787" width="12" style="74" customWidth="1"/>
    <col min="11788" max="11788" width="2" style="74" customWidth="1"/>
    <col min="11789" max="11789" width="3" style="74" customWidth="1"/>
    <col min="11790" max="11790" width="17" style="74" customWidth="1"/>
    <col min="11791" max="11791" width="16" style="74" customWidth="1"/>
    <col min="11792" max="11793" width="9" style="74" customWidth="1"/>
    <col min="11794" max="11796" width="17" style="74" customWidth="1"/>
    <col min="11797" max="11797" width="17.42578125" style="74" customWidth="1"/>
    <col min="11798" max="11798" width="9.140625" style="74"/>
    <col min="11799" max="11799" width="14" style="74" bestFit="1" customWidth="1"/>
    <col min="11800" max="11800" width="16.5703125" style="74" bestFit="1" customWidth="1"/>
    <col min="11801" max="12032" width="9.140625" style="74"/>
    <col min="12033" max="12033" width="6" style="74" customWidth="1"/>
    <col min="12034" max="12034" width="10" style="74" customWidth="1"/>
    <col min="12035" max="12035" width="17" style="74" customWidth="1"/>
    <col min="12036" max="12036" width="1" style="74" customWidth="1"/>
    <col min="12037" max="12037" width="7" style="74" customWidth="1"/>
    <col min="12038" max="12038" width="1" style="74" customWidth="1"/>
    <col min="12039" max="12039" width="5" style="74" customWidth="1"/>
    <col min="12040" max="12040" width="26" style="74" customWidth="1"/>
    <col min="12041" max="12041" width="11" style="74" customWidth="1"/>
    <col min="12042" max="12042" width="5" style="74" customWidth="1"/>
    <col min="12043" max="12043" width="12" style="74" customWidth="1"/>
    <col min="12044" max="12044" width="2" style="74" customWidth="1"/>
    <col min="12045" max="12045" width="3" style="74" customWidth="1"/>
    <col min="12046" max="12046" width="17" style="74" customWidth="1"/>
    <col min="12047" max="12047" width="16" style="74" customWidth="1"/>
    <col min="12048" max="12049" width="9" style="74" customWidth="1"/>
    <col min="12050" max="12052" width="17" style="74" customWidth="1"/>
    <col min="12053" max="12053" width="17.42578125" style="74" customWidth="1"/>
    <col min="12054" max="12054" width="9.140625" style="74"/>
    <col min="12055" max="12055" width="14" style="74" bestFit="1" customWidth="1"/>
    <col min="12056" max="12056" width="16.5703125" style="74" bestFit="1" customWidth="1"/>
    <col min="12057" max="12288" width="9.140625" style="74"/>
    <col min="12289" max="12289" width="6" style="74" customWidth="1"/>
    <col min="12290" max="12290" width="10" style="74" customWidth="1"/>
    <col min="12291" max="12291" width="17" style="74" customWidth="1"/>
    <col min="12292" max="12292" width="1" style="74" customWidth="1"/>
    <col min="12293" max="12293" width="7" style="74" customWidth="1"/>
    <col min="12294" max="12294" width="1" style="74" customWidth="1"/>
    <col min="12295" max="12295" width="5" style="74" customWidth="1"/>
    <col min="12296" max="12296" width="26" style="74" customWidth="1"/>
    <col min="12297" max="12297" width="11" style="74" customWidth="1"/>
    <col min="12298" max="12298" width="5" style="74" customWidth="1"/>
    <col min="12299" max="12299" width="12" style="74" customWidth="1"/>
    <col min="12300" max="12300" width="2" style="74" customWidth="1"/>
    <col min="12301" max="12301" width="3" style="74" customWidth="1"/>
    <col min="12302" max="12302" width="17" style="74" customWidth="1"/>
    <col min="12303" max="12303" width="16" style="74" customWidth="1"/>
    <col min="12304" max="12305" width="9" style="74" customWidth="1"/>
    <col min="12306" max="12308" width="17" style="74" customWidth="1"/>
    <col min="12309" max="12309" width="17.42578125" style="74" customWidth="1"/>
    <col min="12310" max="12310" width="9.140625" style="74"/>
    <col min="12311" max="12311" width="14" style="74" bestFit="1" customWidth="1"/>
    <col min="12312" max="12312" width="16.5703125" style="74" bestFit="1" customWidth="1"/>
    <col min="12313" max="12544" width="9.140625" style="74"/>
    <col min="12545" max="12545" width="6" style="74" customWidth="1"/>
    <col min="12546" max="12546" width="10" style="74" customWidth="1"/>
    <col min="12547" max="12547" width="17" style="74" customWidth="1"/>
    <col min="12548" max="12548" width="1" style="74" customWidth="1"/>
    <col min="12549" max="12549" width="7" style="74" customWidth="1"/>
    <col min="12550" max="12550" width="1" style="74" customWidth="1"/>
    <col min="12551" max="12551" width="5" style="74" customWidth="1"/>
    <col min="12552" max="12552" width="26" style="74" customWidth="1"/>
    <col min="12553" max="12553" width="11" style="74" customWidth="1"/>
    <col min="12554" max="12554" width="5" style="74" customWidth="1"/>
    <col min="12555" max="12555" width="12" style="74" customWidth="1"/>
    <col min="12556" max="12556" width="2" style="74" customWidth="1"/>
    <col min="12557" max="12557" width="3" style="74" customWidth="1"/>
    <col min="12558" max="12558" width="17" style="74" customWidth="1"/>
    <col min="12559" max="12559" width="16" style="74" customWidth="1"/>
    <col min="12560" max="12561" width="9" style="74" customWidth="1"/>
    <col min="12562" max="12564" width="17" style="74" customWidth="1"/>
    <col min="12565" max="12565" width="17.42578125" style="74" customWidth="1"/>
    <col min="12566" max="12566" width="9.140625" style="74"/>
    <col min="12567" max="12567" width="14" style="74" bestFit="1" customWidth="1"/>
    <col min="12568" max="12568" width="16.5703125" style="74" bestFit="1" customWidth="1"/>
    <col min="12569" max="12800" width="9.140625" style="74"/>
    <col min="12801" max="12801" width="6" style="74" customWidth="1"/>
    <col min="12802" max="12802" width="10" style="74" customWidth="1"/>
    <col min="12803" max="12803" width="17" style="74" customWidth="1"/>
    <col min="12804" max="12804" width="1" style="74" customWidth="1"/>
    <col min="12805" max="12805" width="7" style="74" customWidth="1"/>
    <col min="12806" max="12806" width="1" style="74" customWidth="1"/>
    <col min="12807" max="12807" width="5" style="74" customWidth="1"/>
    <col min="12808" max="12808" width="26" style="74" customWidth="1"/>
    <col min="12809" max="12809" width="11" style="74" customWidth="1"/>
    <col min="12810" max="12810" width="5" style="74" customWidth="1"/>
    <col min="12811" max="12811" width="12" style="74" customWidth="1"/>
    <col min="12812" max="12812" width="2" style="74" customWidth="1"/>
    <col min="12813" max="12813" width="3" style="74" customWidth="1"/>
    <col min="12814" max="12814" width="17" style="74" customWidth="1"/>
    <col min="12815" max="12815" width="16" style="74" customWidth="1"/>
    <col min="12816" max="12817" width="9" style="74" customWidth="1"/>
    <col min="12818" max="12820" width="17" style="74" customWidth="1"/>
    <col min="12821" max="12821" width="17.42578125" style="74" customWidth="1"/>
    <col min="12822" max="12822" width="9.140625" style="74"/>
    <col min="12823" max="12823" width="14" style="74" bestFit="1" customWidth="1"/>
    <col min="12824" max="12824" width="16.5703125" style="74" bestFit="1" customWidth="1"/>
    <col min="12825" max="13056" width="9.140625" style="74"/>
    <col min="13057" max="13057" width="6" style="74" customWidth="1"/>
    <col min="13058" max="13058" width="10" style="74" customWidth="1"/>
    <col min="13059" max="13059" width="17" style="74" customWidth="1"/>
    <col min="13060" max="13060" width="1" style="74" customWidth="1"/>
    <col min="13061" max="13061" width="7" style="74" customWidth="1"/>
    <col min="13062" max="13062" width="1" style="74" customWidth="1"/>
    <col min="13063" max="13063" width="5" style="74" customWidth="1"/>
    <col min="13064" max="13064" width="26" style="74" customWidth="1"/>
    <col min="13065" max="13065" width="11" style="74" customWidth="1"/>
    <col min="13066" max="13066" width="5" style="74" customWidth="1"/>
    <col min="13067" max="13067" width="12" style="74" customWidth="1"/>
    <col min="13068" max="13068" width="2" style="74" customWidth="1"/>
    <col min="13069" max="13069" width="3" style="74" customWidth="1"/>
    <col min="13070" max="13070" width="17" style="74" customWidth="1"/>
    <col min="13071" max="13071" width="16" style="74" customWidth="1"/>
    <col min="13072" max="13073" width="9" style="74" customWidth="1"/>
    <col min="13074" max="13076" width="17" style="74" customWidth="1"/>
    <col min="13077" max="13077" width="17.42578125" style="74" customWidth="1"/>
    <col min="13078" max="13078" width="9.140625" style="74"/>
    <col min="13079" max="13079" width="14" style="74" bestFit="1" customWidth="1"/>
    <col min="13080" max="13080" width="16.5703125" style="74" bestFit="1" customWidth="1"/>
    <col min="13081" max="13312" width="9.140625" style="74"/>
    <col min="13313" max="13313" width="6" style="74" customWidth="1"/>
    <col min="13314" max="13314" width="10" style="74" customWidth="1"/>
    <col min="13315" max="13315" width="17" style="74" customWidth="1"/>
    <col min="13316" max="13316" width="1" style="74" customWidth="1"/>
    <col min="13317" max="13317" width="7" style="74" customWidth="1"/>
    <col min="13318" max="13318" width="1" style="74" customWidth="1"/>
    <col min="13319" max="13319" width="5" style="74" customWidth="1"/>
    <col min="13320" max="13320" width="26" style="74" customWidth="1"/>
    <col min="13321" max="13321" width="11" style="74" customWidth="1"/>
    <col min="13322" max="13322" width="5" style="74" customWidth="1"/>
    <col min="13323" max="13323" width="12" style="74" customWidth="1"/>
    <col min="13324" max="13324" width="2" style="74" customWidth="1"/>
    <col min="13325" max="13325" width="3" style="74" customWidth="1"/>
    <col min="13326" max="13326" width="17" style="74" customWidth="1"/>
    <col min="13327" max="13327" width="16" style="74" customWidth="1"/>
    <col min="13328" max="13329" width="9" style="74" customWidth="1"/>
    <col min="13330" max="13332" width="17" style="74" customWidth="1"/>
    <col min="13333" max="13333" width="17.42578125" style="74" customWidth="1"/>
    <col min="13334" max="13334" width="9.140625" style="74"/>
    <col min="13335" max="13335" width="14" style="74" bestFit="1" customWidth="1"/>
    <col min="13336" max="13336" width="16.5703125" style="74" bestFit="1" customWidth="1"/>
    <col min="13337" max="13568" width="9.140625" style="74"/>
    <col min="13569" max="13569" width="6" style="74" customWidth="1"/>
    <col min="13570" max="13570" width="10" style="74" customWidth="1"/>
    <col min="13571" max="13571" width="17" style="74" customWidth="1"/>
    <col min="13572" max="13572" width="1" style="74" customWidth="1"/>
    <col min="13573" max="13573" width="7" style="74" customWidth="1"/>
    <col min="13574" max="13574" width="1" style="74" customWidth="1"/>
    <col min="13575" max="13575" width="5" style="74" customWidth="1"/>
    <col min="13576" max="13576" width="26" style="74" customWidth="1"/>
    <col min="13577" max="13577" width="11" style="74" customWidth="1"/>
    <col min="13578" max="13578" width="5" style="74" customWidth="1"/>
    <col min="13579" max="13579" width="12" style="74" customWidth="1"/>
    <col min="13580" max="13580" width="2" style="74" customWidth="1"/>
    <col min="13581" max="13581" width="3" style="74" customWidth="1"/>
    <col min="13582" max="13582" width="17" style="74" customWidth="1"/>
    <col min="13583" max="13583" width="16" style="74" customWidth="1"/>
    <col min="13584" max="13585" width="9" style="74" customWidth="1"/>
    <col min="13586" max="13588" width="17" style="74" customWidth="1"/>
    <col min="13589" max="13589" width="17.42578125" style="74" customWidth="1"/>
    <col min="13590" max="13590" width="9.140625" style="74"/>
    <col min="13591" max="13591" width="14" style="74" bestFit="1" customWidth="1"/>
    <col min="13592" max="13592" width="16.5703125" style="74" bestFit="1" customWidth="1"/>
    <col min="13593" max="13824" width="9.140625" style="74"/>
    <col min="13825" max="13825" width="6" style="74" customWidth="1"/>
    <col min="13826" max="13826" width="10" style="74" customWidth="1"/>
    <col min="13827" max="13827" width="17" style="74" customWidth="1"/>
    <col min="13828" max="13828" width="1" style="74" customWidth="1"/>
    <col min="13829" max="13829" width="7" style="74" customWidth="1"/>
    <col min="13830" max="13830" width="1" style="74" customWidth="1"/>
    <col min="13831" max="13831" width="5" style="74" customWidth="1"/>
    <col min="13832" max="13832" width="26" style="74" customWidth="1"/>
    <col min="13833" max="13833" width="11" style="74" customWidth="1"/>
    <col min="13834" max="13834" width="5" style="74" customWidth="1"/>
    <col min="13835" max="13835" width="12" style="74" customWidth="1"/>
    <col min="13836" max="13836" width="2" style="74" customWidth="1"/>
    <col min="13837" max="13837" width="3" style="74" customWidth="1"/>
    <col min="13838" max="13838" width="17" style="74" customWidth="1"/>
    <col min="13839" max="13839" width="16" style="74" customWidth="1"/>
    <col min="13840" max="13841" width="9" style="74" customWidth="1"/>
    <col min="13842" max="13844" width="17" style="74" customWidth="1"/>
    <col min="13845" max="13845" width="17.42578125" style="74" customWidth="1"/>
    <col min="13846" max="13846" width="9.140625" style="74"/>
    <col min="13847" max="13847" width="14" style="74" bestFit="1" customWidth="1"/>
    <col min="13848" max="13848" width="16.5703125" style="74" bestFit="1" customWidth="1"/>
    <col min="13849" max="14080" width="9.140625" style="74"/>
    <col min="14081" max="14081" width="6" style="74" customWidth="1"/>
    <col min="14082" max="14082" width="10" style="74" customWidth="1"/>
    <col min="14083" max="14083" width="17" style="74" customWidth="1"/>
    <col min="14084" max="14084" width="1" style="74" customWidth="1"/>
    <col min="14085" max="14085" width="7" style="74" customWidth="1"/>
    <col min="14086" max="14086" width="1" style="74" customWidth="1"/>
    <col min="14087" max="14087" width="5" style="74" customWidth="1"/>
    <col min="14088" max="14088" width="26" style="74" customWidth="1"/>
    <col min="14089" max="14089" width="11" style="74" customWidth="1"/>
    <col min="14090" max="14090" width="5" style="74" customWidth="1"/>
    <col min="14091" max="14091" width="12" style="74" customWidth="1"/>
    <col min="14092" max="14092" width="2" style="74" customWidth="1"/>
    <col min="14093" max="14093" width="3" style="74" customWidth="1"/>
    <col min="14094" max="14094" width="17" style="74" customWidth="1"/>
    <col min="14095" max="14095" width="16" style="74" customWidth="1"/>
    <col min="14096" max="14097" width="9" style="74" customWidth="1"/>
    <col min="14098" max="14100" width="17" style="74" customWidth="1"/>
    <col min="14101" max="14101" width="17.42578125" style="74" customWidth="1"/>
    <col min="14102" max="14102" width="9.140625" style="74"/>
    <col min="14103" max="14103" width="14" style="74" bestFit="1" customWidth="1"/>
    <col min="14104" max="14104" width="16.5703125" style="74" bestFit="1" customWidth="1"/>
    <col min="14105" max="14336" width="9.140625" style="74"/>
    <col min="14337" max="14337" width="6" style="74" customWidth="1"/>
    <col min="14338" max="14338" width="10" style="74" customWidth="1"/>
    <col min="14339" max="14339" width="17" style="74" customWidth="1"/>
    <col min="14340" max="14340" width="1" style="74" customWidth="1"/>
    <col min="14341" max="14341" width="7" style="74" customWidth="1"/>
    <col min="14342" max="14342" width="1" style="74" customWidth="1"/>
    <col min="14343" max="14343" width="5" style="74" customWidth="1"/>
    <col min="14344" max="14344" width="26" style="74" customWidth="1"/>
    <col min="14345" max="14345" width="11" style="74" customWidth="1"/>
    <col min="14346" max="14346" width="5" style="74" customWidth="1"/>
    <col min="14347" max="14347" width="12" style="74" customWidth="1"/>
    <col min="14348" max="14348" width="2" style="74" customWidth="1"/>
    <col min="14349" max="14349" width="3" style="74" customWidth="1"/>
    <col min="14350" max="14350" width="17" style="74" customWidth="1"/>
    <col min="14351" max="14351" width="16" style="74" customWidth="1"/>
    <col min="14352" max="14353" width="9" style="74" customWidth="1"/>
    <col min="14354" max="14356" width="17" style="74" customWidth="1"/>
    <col min="14357" max="14357" width="17.42578125" style="74" customWidth="1"/>
    <col min="14358" max="14358" width="9.140625" style="74"/>
    <col min="14359" max="14359" width="14" style="74" bestFit="1" customWidth="1"/>
    <col min="14360" max="14360" width="16.5703125" style="74" bestFit="1" customWidth="1"/>
    <col min="14361" max="14592" width="9.140625" style="74"/>
    <col min="14593" max="14593" width="6" style="74" customWidth="1"/>
    <col min="14594" max="14594" width="10" style="74" customWidth="1"/>
    <col min="14595" max="14595" width="17" style="74" customWidth="1"/>
    <col min="14596" max="14596" width="1" style="74" customWidth="1"/>
    <col min="14597" max="14597" width="7" style="74" customWidth="1"/>
    <col min="14598" max="14598" width="1" style="74" customWidth="1"/>
    <col min="14599" max="14599" width="5" style="74" customWidth="1"/>
    <col min="14600" max="14600" width="26" style="74" customWidth="1"/>
    <col min="14601" max="14601" width="11" style="74" customWidth="1"/>
    <col min="14602" max="14602" width="5" style="74" customWidth="1"/>
    <col min="14603" max="14603" width="12" style="74" customWidth="1"/>
    <col min="14604" max="14604" width="2" style="74" customWidth="1"/>
    <col min="14605" max="14605" width="3" style="74" customWidth="1"/>
    <col min="14606" max="14606" width="17" style="74" customWidth="1"/>
    <col min="14607" max="14607" width="16" style="74" customWidth="1"/>
    <col min="14608" max="14609" width="9" style="74" customWidth="1"/>
    <col min="14610" max="14612" width="17" style="74" customWidth="1"/>
    <col min="14613" max="14613" width="17.42578125" style="74" customWidth="1"/>
    <col min="14614" max="14614" width="9.140625" style="74"/>
    <col min="14615" max="14615" width="14" style="74" bestFit="1" customWidth="1"/>
    <col min="14616" max="14616" width="16.5703125" style="74" bestFit="1" customWidth="1"/>
    <col min="14617" max="14848" width="9.140625" style="74"/>
    <col min="14849" max="14849" width="6" style="74" customWidth="1"/>
    <col min="14850" max="14850" width="10" style="74" customWidth="1"/>
    <col min="14851" max="14851" width="17" style="74" customWidth="1"/>
    <col min="14852" max="14852" width="1" style="74" customWidth="1"/>
    <col min="14853" max="14853" width="7" style="74" customWidth="1"/>
    <col min="14854" max="14854" width="1" style="74" customWidth="1"/>
    <col min="14855" max="14855" width="5" style="74" customWidth="1"/>
    <col min="14856" max="14856" width="26" style="74" customWidth="1"/>
    <col min="14857" max="14857" width="11" style="74" customWidth="1"/>
    <col min="14858" max="14858" width="5" style="74" customWidth="1"/>
    <col min="14859" max="14859" width="12" style="74" customWidth="1"/>
    <col min="14860" max="14860" width="2" style="74" customWidth="1"/>
    <col min="14861" max="14861" width="3" style="74" customWidth="1"/>
    <col min="14862" max="14862" width="17" style="74" customWidth="1"/>
    <col min="14863" max="14863" width="16" style="74" customWidth="1"/>
    <col min="14864" max="14865" width="9" style="74" customWidth="1"/>
    <col min="14866" max="14868" width="17" style="74" customWidth="1"/>
    <col min="14869" max="14869" width="17.42578125" style="74" customWidth="1"/>
    <col min="14870" max="14870" width="9.140625" style="74"/>
    <col min="14871" max="14871" width="14" style="74" bestFit="1" customWidth="1"/>
    <col min="14872" max="14872" width="16.5703125" style="74" bestFit="1" customWidth="1"/>
    <col min="14873" max="15104" width="9.140625" style="74"/>
    <col min="15105" max="15105" width="6" style="74" customWidth="1"/>
    <col min="15106" max="15106" width="10" style="74" customWidth="1"/>
    <col min="15107" max="15107" width="17" style="74" customWidth="1"/>
    <col min="15108" max="15108" width="1" style="74" customWidth="1"/>
    <col min="15109" max="15109" width="7" style="74" customWidth="1"/>
    <col min="15110" max="15110" width="1" style="74" customWidth="1"/>
    <col min="15111" max="15111" width="5" style="74" customWidth="1"/>
    <col min="15112" max="15112" width="26" style="74" customWidth="1"/>
    <col min="15113" max="15113" width="11" style="74" customWidth="1"/>
    <col min="15114" max="15114" width="5" style="74" customWidth="1"/>
    <col min="15115" max="15115" width="12" style="74" customWidth="1"/>
    <col min="15116" max="15116" width="2" style="74" customWidth="1"/>
    <col min="15117" max="15117" width="3" style="74" customWidth="1"/>
    <col min="15118" max="15118" width="17" style="74" customWidth="1"/>
    <col min="15119" max="15119" width="16" style="74" customWidth="1"/>
    <col min="15120" max="15121" width="9" style="74" customWidth="1"/>
    <col min="15122" max="15124" width="17" style="74" customWidth="1"/>
    <col min="15125" max="15125" width="17.42578125" style="74" customWidth="1"/>
    <col min="15126" max="15126" width="9.140625" style="74"/>
    <col min="15127" max="15127" width="14" style="74" bestFit="1" customWidth="1"/>
    <col min="15128" max="15128" width="16.5703125" style="74" bestFit="1" customWidth="1"/>
    <col min="15129" max="15360" width="9.140625" style="74"/>
    <col min="15361" max="15361" width="6" style="74" customWidth="1"/>
    <col min="15362" max="15362" width="10" style="74" customWidth="1"/>
    <col min="15363" max="15363" width="17" style="74" customWidth="1"/>
    <col min="15364" max="15364" width="1" style="74" customWidth="1"/>
    <col min="15365" max="15365" width="7" style="74" customWidth="1"/>
    <col min="15366" max="15366" width="1" style="74" customWidth="1"/>
    <col min="15367" max="15367" width="5" style="74" customWidth="1"/>
    <col min="15368" max="15368" width="26" style="74" customWidth="1"/>
    <col min="15369" max="15369" width="11" style="74" customWidth="1"/>
    <col min="15370" max="15370" width="5" style="74" customWidth="1"/>
    <col min="15371" max="15371" width="12" style="74" customWidth="1"/>
    <col min="15372" max="15372" width="2" style="74" customWidth="1"/>
    <col min="15373" max="15373" width="3" style="74" customWidth="1"/>
    <col min="15374" max="15374" width="17" style="74" customWidth="1"/>
    <col min="15375" max="15375" width="16" style="74" customWidth="1"/>
    <col min="15376" max="15377" width="9" style="74" customWidth="1"/>
    <col min="15378" max="15380" width="17" style="74" customWidth="1"/>
    <col min="15381" max="15381" width="17.42578125" style="74" customWidth="1"/>
    <col min="15382" max="15382" width="9.140625" style="74"/>
    <col min="15383" max="15383" width="14" style="74" bestFit="1" customWidth="1"/>
    <col min="15384" max="15384" width="16.5703125" style="74" bestFit="1" customWidth="1"/>
    <col min="15385" max="15616" width="9.140625" style="74"/>
    <col min="15617" max="15617" width="6" style="74" customWidth="1"/>
    <col min="15618" max="15618" width="10" style="74" customWidth="1"/>
    <col min="15619" max="15619" width="17" style="74" customWidth="1"/>
    <col min="15620" max="15620" width="1" style="74" customWidth="1"/>
    <col min="15621" max="15621" width="7" style="74" customWidth="1"/>
    <col min="15622" max="15622" width="1" style="74" customWidth="1"/>
    <col min="15623" max="15623" width="5" style="74" customWidth="1"/>
    <col min="15624" max="15624" width="26" style="74" customWidth="1"/>
    <col min="15625" max="15625" width="11" style="74" customWidth="1"/>
    <col min="15626" max="15626" width="5" style="74" customWidth="1"/>
    <col min="15627" max="15627" width="12" style="74" customWidth="1"/>
    <col min="15628" max="15628" width="2" style="74" customWidth="1"/>
    <col min="15629" max="15629" width="3" style="74" customWidth="1"/>
    <col min="15630" max="15630" width="17" style="74" customWidth="1"/>
    <col min="15631" max="15631" width="16" style="74" customWidth="1"/>
    <col min="15632" max="15633" width="9" style="74" customWidth="1"/>
    <col min="15634" max="15636" width="17" style="74" customWidth="1"/>
    <col min="15637" max="15637" width="17.42578125" style="74" customWidth="1"/>
    <col min="15638" max="15638" width="9.140625" style="74"/>
    <col min="15639" max="15639" width="14" style="74" bestFit="1" customWidth="1"/>
    <col min="15640" max="15640" width="16.5703125" style="74" bestFit="1" customWidth="1"/>
    <col min="15641" max="15872" width="9.140625" style="74"/>
    <col min="15873" max="15873" width="6" style="74" customWidth="1"/>
    <col min="15874" max="15874" width="10" style="74" customWidth="1"/>
    <col min="15875" max="15875" width="17" style="74" customWidth="1"/>
    <col min="15876" max="15876" width="1" style="74" customWidth="1"/>
    <col min="15877" max="15877" width="7" style="74" customWidth="1"/>
    <col min="15878" max="15878" width="1" style="74" customWidth="1"/>
    <col min="15879" max="15879" width="5" style="74" customWidth="1"/>
    <col min="15880" max="15880" width="26" style="74" customWidth="1"/>
    <col min="15881" max="15881" width="11" style="74" customWidth="1"/>
    <col min="15882" max="15882" width="5" style="74" customWidth="1"/>
    <col min="15883" max="15883" width="12" style="74" customWidth="1"/>
    <col min="15884" max="15884" width="2" style="74" customWidth="1"/>
    <col min="15885" max="15885" width="3" style="74" customWidth="1"/>
    <col min="15886" max="15886" width="17" style="74" customWidth="1"/>
    <col min="15887" max="15887" width="16" style="74" customWidth="1"/>
    <col min="15888" max="15889" width="9" style="74" customWidth="1"/>
    <col min="15890" max="15892" width="17" style="74" customWidth="1"/>
    <col min="15893" max="15893" width="17.42578125" style="74" customWidth="1"/>
    <col min="15894" max="15894" width="9.140625" style="74"/>
    <col min="15895" max="15895" width="14" style="74" bestFit="1" customWidth="1"/>
    <col min="15896" max="15896" width="16.5703125" style="74" bestFit="1" customWidth="1"/>
    <col min="15897" max="16128" width="9.140625" style="74"/>
    <col min="16129" max="16129" width="6" style="74" customWidth="1"/>
    <col min="16130" max="16130" width="10" style="74" customWidth="1"/>
    <col min="16131" max="16131" width="17" style="74" customWidth="1"/>
    <col min="16132" max="16132" width="1" style="74" customWidth="1"/>
    <col min="16133" max="16133" width="7" style="74" customWidth="1"/>
    <col min="16134" max="16134" width="1" style="74" customWidth="1"/>
    <col min="16135" max="16135" width="5" style="74" customWidth="1"/>
    <col min="16136" max="16136" width="26" style="74" customWidth="1"/>
    <col min="16137" max="16137" width="11" style="74" customWidth="1"/>
    <col min="16138" max="16138" width="5" style="74" customWidth="1"/>
    <col min="16139" max="16139" width="12" style="74" customWidth="1"/>
    <col min="16140" max="16140" width="2" style="74" customWidth="1"/>
    <col min="16141" max="16141" width="3" style="74" customWidth="1"/>
    <col min="16142" max="16142" width="17" style="74" customWidth="1"/>
    <col min="16143" max="16143" width="16" style="74" customWidth="1"/>
    <col min="16144" max="16145" width="9" style="74" customWidth="1"/>
    <col min="16146" max="16148" width="17" style="74" customWidth="1"/>
    <col min="16149" max="16149" width="17.42578125" style="74" customWidth="1"/>
    <col min="16150" max="16150" width="9.140625" style="74"/>
    <col min="16151" max="16151" width="14" style="74" bestFit="1" customWidth="1"/>
    <col min="16152" max="16152" width="16.5703125" style="74" bestFit="1" customWidth="1"/>
    <col min="16153" max="16384" width="9.140625" style="74"/>
  </cols>
  <sheetData>
    <row r="1" spans="1:23" ht="9.75" customHeight="1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3" ht="14.25" customHeight="1" x14ac:dyDescent="0.2">
      <c r="A2" s="75" t="s">
        <v>95</v>
      </c>
      <c r="B2" s="73"/>
      <c r="C2" s="73"/>
      <c r="D2" s="73"/>
      <c r="E2" s="73"/>
      <c r="F2" s="164" t="s">
        <v>468</v>
      </c>
      <c r="G2" s="165"/>
      <c r="H2" s="165"/>
      <c r="I2" s="165"/>
      <c r="J2" s="165"/>
      <c r="K2" s="165"/>
      <c r="L2" s="165"/>
      <c r="M2" s="73"/>
      <c r="N2" s="73"/>
      <c r="O2" s="73"/>
      <c r="P2" s="73"/>
      <c r="Q2" s="73"/>
      <c r="R2" s="73"/>
      <c r="S2" s="73"/>
      <c r="T2" s="73"/>
      <c r="U2" s="73"/>
    </row>
    <row r="3" spans="1:23" ht="10.5" customHeight="1" x14ac:dyDescent="0.2">
      <c r="A3" s="160" t="s">
        <v>96</v>
      </c>
      <c r="B3" s="161"/>
      <c r="C3" s="161"/>
      <c r="D3" s="161"/>
      <c r="E3" s="73"/>
      <c r="F3" s="165"/>
      <c r="G3" s="165"/>
      <c r="H3" s="165"/>
      <c r="I3" s="165"/>
      <c r="J3" s="165"/>
      <c r="K3" s="165"/>
      <c r="L3" s="165"/>
      <c r="M3" s="73"/>
      <c r="N3" s="73"/>
      <c r="O3" s="73"/>
      <c r="P3" s="73"/>
      <c r="Q3" s="73"/>
      <c r="R3" s="73"/>
      <c r="S3" s="73"/>
      <c r="T3" s="73"/>
      <c r="U3" s="73"/>
    </row>
    <row r="4" spans="1:23" ht="14.45" customHeight="1" x14ac:dyDescent="0.2">
      <c r="A4" s="161"/>
      <c r="B4" s="161"/>
      <c r="C4" s="161"/>
      <c r="D4" s="161"/>
      <c r="E4" s="73"/>
      <c r="F4" s="73"/>
      <c r="G4" s="166" t="s">
        <v>469</v>
      </c>
      <c r="H4" s="167"/>
      <c r="I4" s="167"/>
      <c r="J4" s="168">
        <v>40786</v>
      </c>
      <c r="K4" s="167"/>
      <c r="L4" s="73"/>
      <c r="M4" s="73"/>
      <c r="N4" s="73"/>
      <c r="O4" s="73"/>
      <c r="P4" s="73"/>
      <c r="Q4" s="73"/>
      <c r="R4" s="73"/>
      <c r="S4" s="73"/>
      <c r="T4" s="73"/>
      <c r="U4" s="73"/>
    </row>
    <row r="5" spans="1:23" ht="12.6" customHeight="1" x14ac:dyDescent="0.2">
      <c r="A5" s="73"/>
      <c r="B5" s="73"/>
      <c r="C5" s="73"/>
      <c r="D5" s="73"/>
      <c r="E5" s="73"/>
      <c r="F5" s="73"/>
      <c r="G5" s="167"/>
      <c r="H5" s="167"/>
      <c r="I5" s="167"/>
      <c r="J5" s="167"/>
      <c r="K5" s="167"/>
      <c r="L5" s="73"/>
      <c r="M5" s="73"/>
      <c r="N5" s="73"/>
      <c r="O5" s="73"/>
      <c r="P5" s="73"/>
      <c r="Q5" s="73"/>
      <c r="R5" s="73"/>
      <c r="S5" s="73"/>
      <c r="T5" s="73"/>
      <c r="U5" s="73"/>
    </row>
    <row r="6" spans="1:23" ht="18.600000000000001" customHeight="1" x14ac:dyDescent="0.2">
      <c r="A6" s="162" t="s">
        <v>45</v>
      </c>
      <c r="B6" s="163"/>
      <c r="C6" s="162" t="s">
        <v>46</v>
      </c>
      <c r="D6" s="163"/>
      <c r="E6" s="162" t="s">
        <v>47</v>
      </c>
      <c r="F6" s="163"/>
      <c r="G6" s="163"/>
      <c r="H6" s="76" t="s">
        <v>48</v>
      </c>
      <c r="I6" s="162" t="s">
        <v>49</v>
      </c>
      <c r="J6" s="163"/>
      <c r="K6" s="162" t="s">
        <v>50</v>
      </c>
      <c r="L6" s="163"/>
      <c r="M6" s="163"/>
      <c r="N6" s="76" t="s">
        <v>51</v>
      </c>
      <c r="O6" s="76" t="s">
        <v>52</v>
      </c>
      <c r="P6" s="76" t="s">
        <v>53</v>
      </c>
      <c r="Q6" s="76" t="s">
        <v>54</v>
      </c>
      <c r="R6" s="76" t="s">
        <v>55</v>
      </c>
      <c r="S6" s="76" t="s">
        <v>470</v>
      </c>
      <c r="T6" s="76" t="s">
        <v>56</v>
      </c>
      <c r="U6" s="73"/>
      <c r="V6" s="84" t="s">
        <v>479</v>
      </c>
      <c r="W6" s="74" t="s">
        <v>478</v>
      </c>
    </row>
    <row r="7" spans="1:23" ht="15" customHeight="1" x14ac:dyDescent="0.2">
      <c r="A7" s="154" t="s">
        <v>57</v>
      </c>
      <c r="B7" s="155"/>
      <c r="C7" s="154" t="s">
        <v>58</v>
      </c>
      <c r="D7" s="155"/>
      <c r="E7" s="156">
        <v>1</v>
      </c>
      <c r="F7" s="155"/>
      <c r="G7" s="155"/>
      <c r="H7" s="77" t="s">
        <v>97</v>
      </c>
      <c r="I7" s="154" t="s">
        <v>83</v>
      </c>
      <c r="J7" s="155"/>
      <c r="K7" s="154" t="s">
        <v>98</v>
      </c>
      <c r="L7" s="155"/>
      <c r="M7" s="155"/>
      <c r="N7" s="77" t="s">
        <v>99</v>
      </c>
      <c r="O7" s="78">
        <v>37138</v>
      </c>
      <c r="P7" s="77" t="s">
        <v>63</v>
      </c>
      <c r="Q7" s="79">
        <v>1</v>
      </c>
      <c r="R7" s="77" t="s">
        <v>100</v>
      </c>
      <c r="S7" s="80">
        <v>100</v>
      </c>
      <c r="T7" s="80">
        <v>664</v>
      </c>
      <c r="U7" s="73">
        <f>+T7*S7</f>
        <v>66400</v>
      </c>
      <c r="V7" s="74">
        <f>VLOOKUP(E7,'[3]Inmuebles x FI'!$E$7:$T$274,15,FALSE)</f>
        <v>100</v>
      </c>
      <c r="W7" s="86">
        <f>+V7-S7</f>
        <v>0</v>
      </c>
    </row>
    <row r="8" spans="1:23" ht="15" customHeight="1" x14ac:dyDescent="0.2">
      <c r="A8" s="154" t="s">
        <v>57</v>
      </c>
      <c r="B8" s="155"/>
      <c r="C8" s="154" t="s">
        <v>58</v>
      </c>
      <c r="D8" s="155"/>
      <c r="E8" s="156">
        <v>2</v>
      </c>
      <c r="F8" s="155"/>
      <c r="G8" s="155"/>
      <c r="H8" s="77" t="s">
        <v>101</v>
      </c>
      <c r="I8" s="154" t="s">
        <v>83</v>
      </c>
      <c r="J8" s="155"/>
      <c r="K8" s="154" t="s">
        <v>84</v>
      </c>
      <c r="L8" s="155"/>
      <c r="M8" s="155"/>
      <c r="N8" s="77" t="s">
        <v>102</v>
      </c>
      <c r="O8" s="78">
        <v>37714</v>
      </c>
      <c r="P8" s="77" t="s">
        <v>66</v>
      </c>
      <c r="Q8" s="79">
        <v>1</v>
      </c>
      <c r="R8" s="77" t="s">
        <v>100</v>
      </c>
      <c r="S8" s="80">
        <v>100</v>
      </c>
      <c r="T8" s="80">
        <v>936</v>
      </c>
      <c r="U8" s="73">
        <f t="shared" ref="U8:U71" si="0">+T8*S8</f>
        <v>93600</v>
      </c>
      <c r="V8" s="74">
        <f>VLOOKUP(E8,'[3]Inmuebles x FI'!$E$7:$T$274,15,FALSE)</f>
        <v>100</v>
      </c>
      <c r="W8" s="86">
        <f t="shared" ref="W8:W71" si="1">+V8-S8</f>
        <v>0</v>
      </c>
    </row>
    <row r="9" spans="1:23" ht="15" customHeight="1" x14ac:dyDescent="0.2">
      <c r="A9" s="154" t="s">
        <v>57</v>
      </c>
      <c r="B9" s="155"/>
      <c r="C9" s="154" t="s">
        <v>58</v>
      </c>
      <c r="D9" s="155"/>
      <c r="E9" s="156">
        <v>3</v>
      </c>
      <c r="F9" s="155"/>
      <c r="G9" s="155"/>
      <c r="H9" s="77" t="s">
        <v>103</v>
      </c>
      <c r="I9" s="154" t="s">
        <v>83</v>
      </c>
      <c r="J9" s="155"/>
      <c r="K9" s="154" t="s">
        <v>84</v>
      </c>
      <c r="L9" s="155"/>
      <c r="M9" s="155"/>
      <c r="N9" s="77" t="s">
        <v>104</v>
      </c>
      <c r="O9" s="78">
        <v>36653</v>
      </c>
      <c r="P9" s="77" t="s">
        <v>66</v>
      </c>
      <c r="Q9" s="79">
        <v>1</v>
      </c>
      <c r="R9" s="77" t="s">
        <v>64</v>
      </c>
      <c r="S9" s="80">
        <v>91.07</v>
      </c>
      <c r="T9" s="80">
        <v>6218.44</v>
      </c>
      <c r="U9" s="73">
        <f t="shared" si="0"/>
        <v>566313.33079999988</v>
      </c>
      <c r="V9" s="74">
        <f>VLOOKUP(E9,'[3]Inmuebles x FI'!$E$7:$T$274,15,FALSE)</f>
        <v>85.61</v>
      </c>
      <c r="W9" s="86">
        <f t="shared" si="1"/>
        <v>-5.4599999999999937</v>
      </c>
    </row>
    <row r="10" spans="1:23" ht="15" customHeight="1" x14ac:dyDescent="0.2">
      <c r="A10" s="154" t="s">
        <v>57</v>
      </c>
      <c r="B10" s="155"/>
      <c r="C10" s="154" t="s">
        <v>58</v>
      </c>
      <c r="D10" s="155"/>
      <c r="E10" s="156">
        <v>4</v>
      </c>
      <c r="F10" s="155"/>
      <c r="G10" s="155"/>
      <c r="H10" s="77" t="s">
        <v>105</v>
      </c>
      <c r="I10" s="154" t="s">
        <v>83</v>
      </c>
      <c r="J10" s="155"/>
      <c r="K10" s="154" t="s">
        <v>106</v>
      </c>
      <c r="L10" s="155"/>
      <c r="M10" s="155"/>
      <c r="N10" s="77" t="s">
        <v>107</v>
      </c>
      <c r="O10" s="78">
        <v>36652</v>
      </c>
      <c r="P10" s="77" t="s">
        <v>66</v>
      </c>
      <c r="Q10" s="79">
        <v>1</v>
      </c>
      <c r="R10" s="77" t="s">
        <v>64</v>
      </c>
      <c r="S10" s="80">
        <v>95.66</v>
      </c>
      <c r="T10" s="80">
        <v>2249</v>
      </c>
      <c r="U10" s="73">
        <f t="shared" si="0"/>
        <v>215139.34</v>
      </c>
      <c r="V10" s="74">
        <f>VLOOKUP(E10,'[3]Inmuebles x FI'!$E$7:$T$274,15,FALSE)</f>
        <v>100</v>
      </c>
      <c r="W10" s="86">
        <f t="shared" si="1"/>
        <v>4.3400000000000034</v>
      </c>
    </row>
    <row r="11" spans="1:23" ht="15" customHeight="1" x14ac:dyDescent="0.2">
      <c r="A11" s="154" t="s">
        <v>57</v>
      </c>
      <c r="B11" s="155"/>
      <c r="C11" s="154" t="s">
        <v>58</v>
      </c>
      <c r="D11" s="155"/>
      <c r="E11" s="156">
        <v>5</v>
      </c>
      <c r="F11" s="155"/>
      <c r="G11" s="155"/>
      <c r="H11" s="77" t="s">
        <v>108</v>
      </c>
      <c r="I11" s="154" t="s">
        <v>83</v>
      </c>
      <c r="J11" s="155"/>
      <c r="K11" s="154" t="s">
        <v>109</v>
      </c>
      <c r="L11" s="155"/>
      <c r="M11" s="155"/>
      <c r="N11" s="77" t="s">
        <v>110</v>
      </c>
      <c r="O11" s="78">
        <v>36878</v>
      </c>
      <c r="P11" s="77" t="s">
        <v>63</v>
      </c>
      <c r="Q11" s="79">
        <v>1</v>
      </c>
      <c r="R11" s="77" t="s">
        <v>64</v>
      </c>
      <c r="S11" s="80">
        <v>100</v>
      </c>
      <c r="T11" s="80">
        <v>38</v>
      </c>
      <c r="U11" s="73">
        <f t="shared" si="0"/>
        <v>3800</v>
      </c>
      <c r="V11" s="74">
        <f>VLOOKUP(E11,'[3]Inmuebles x FI'!$E$7:$T$274,15,FALSE)</f>
        <v>100</v>
      </c>
      <c r="W11" s="86">
        <f t="shared" si="1"/>
        <v>0</v>
      </c>
    </row>
    <row r="12" spans="1:23" ht="15" customHeight="1" x14ac:dyDescent="0.2">
      <c r="A12" s="154" t="s">
        <v>57</v>
      </c>
      <c r="B12" s="155"/>
      <c r="C12" s="154" t="s">
        <v>58</v>
      </c>
      <c r="D12" s="155"/>
      <c r="E12" s="156">
        <v>7</v>
      </c>
      <c r="F12" s="155"/>
      <c r="G12" s="155"/>
      <c r="H12" s="77" t="s">
        <v>111</v>
      </c>
      <c r="I12" s="154" t="s">
        <v>83</v>
      </c>
      <c r="J12" s="155"/>
      <c r="K12" s="154" t="s">
        <v>112</v>
      </c>
      <c r="L12" s="155"/>
      <c r="M12" s="155"/>
      <c r="N12" s="77" t="s">
        <v>113</v>
      </c>
      <c r="O12" s="78">
        <v>37545</v>
      </c>
      <c r="P12" s="77" t="s">
        <v>66</v>
      </c>
      <c r="Q12" s="79">
        <v>1</v>
      </c>
      <c r="R12" s="77" t="s">
        <v>64</v>
      </c>
      <c r="S12" s="80">
        <v>100</v>
      </c>
      <c r="T12" s="80">
        <v>5206</v>
      </c>
      <c r="U12" s="73">
        <f t="shared" si="0"/>
        <v>520600</v>
      </c>
      <c r="V12" s="74">
        <f>VLOOKUP(E12,'[3]Inmuebles x FI'!$E$7:$T$274,15,FALSE)</f>
        <v>100</v>
      </c>
      <c r="W12" s="86">
        <f t="shared" si="1"/>
        <v>0</v>
      </c>
    </row>
    <row r="13" spans="1:23" ht="15" customHeight="1" x14ac:dyDescent="0.2">
      <c r="A13" s="154" t="s">
        <v>57</v>
      </c>
      <c r="B13" s="155"/>
      <c r="C13" s="154" t="s">
        <v>58</v>
      </c>
      <c r="D13" s="155"/>
      <c r="E13" s="156">
        <v>8</v>
      </c>
      <c r="F13" s="155"/>
      <c r="G13" s="155"/>
      <c r="H13" s="77" t="s">
        <v>114</v>
      </c>
      <c r="I13" s="154" t="s">
        <v>60</v>
      </c>
      <c r="J13" s="155"/>
      <c r="K13" s="154" t="s">
        <v>61</v>
      </c>
      <c r="L13" s="155"/>
      <c r="M13" s="155"/>
      <c r="N13" s="77" t="s">
        <v>115</v>
      </c>
      <c r="O13" s="78">
        <v>37966</v>
      </c>
      <c r="P13" s="77" t="s">
        <v>63</v>
      </c>
      <c r="Q13" s="79">
        <v>1</v>
      </c>
      <c r="R13" s="77" t="s">
        <v>64</v>
      </c>
      <c r="S13" s="80">
        <v>93.5</v>
      </c>
      <c r="T13" s="80">
        <v>1889.84</v>
      </c>
      <c r="U13" s="73">
        <f t="shared" si="0"/>
        <v>176700.03999999998</v>
      </c>
      <c r="V13" s="74">
        <f>VLOOKUP(E13,'[3]Inmuebles x FI'!$E$7:$T$274,15,FALSE)</f>
        <v>92.81</v>
      </c>
      <c r="W13" s="86">
        <f t="shared" si="1"/>
        <v>-0.68999999999999773</v>
      </c>
    </row>
    <row r="14" spans="1:23" ht="15" customHeight="1" x14ac:dyDescent="0.2">
      <c r="A14" s="154" t="s">
        <v>57</v>
      </c>
      <c r="B14" s="155"/>
      <c r="C14" s="154" t="s">
        <v>58</v>
      </c>
      <c r="D14" s="155"/>
      <c r="E14" s="156">
        <v>9</v>
      </c>
      <c r="F14" s="155"/>
      <c r="G14" s="155"/>
      <c r="H14" s="77" t="s">
        <v>116</v>
      </c>
      <c r="I14" s="154" t="s">
        <v>60</v>
      </c>
      <c r="J14" s="155"/>
      <c r="K14" s="154" t="s">
        <v>61</v>
      </c>
      <c r="L14" s="155"/>
      <c r="M14" s="155"/>
      <c r="N14" s="77" t="s">
        <v>115</v>
      </c>
      <c r="O14" s="78">
        <v>38047</v>
      </c>
      <c r="P14" s="77" t="s">
        <v>63</v>
      </c>
      <c r="Q14" s="79">
        <v>1</v>
      </c>
      <c r="R14" s="77" t="s">
        <v>64</v>
      </c>
      <c r="S14" s="80">
        <v>100</v>
      </c>
      <c r="T14" s="80">
        <v>2266</v>
      </c>
      <c r="U14" s="73">
        <f t="shared" si="0"/>
        <v>226600</v>
      </c>
      <c r="V14" s="74">
        <f>VLOOKUP(E14,'[3]Inmuebles x FI'!$E$7:$T$274,15,FALSE)</f>
        <v>100</v>
      </c>
      <c r="W14" s="86">
        <f t="shared" si="1"/>
        <v>0</v>
      </c>
    </row>
    <row r="15" spans="1:23" ht="15" customHeight="1" x14ac:dyDescent="0.2">
      <c r="A15" s="154" t="s">
        <v>57</v>
      </c>
      <c r="B15" s="155"/>
      <c r="C15" s="154" t="s">
        <v>58</v>
      </c>
      <c r="D15" s="155"/>
      <c r="E15" s="156">
        <v>120</v>
      </c>
      <c r="F15" s="155"/>
      <c r="G15" s="155"/>
      <c r="H15" s="77" t="s">
        <v>117</v>
      </c>
      <c r="I15" s="154" t="s">
        <v>83</v>
      </c>
      <c r="J15" s="155"/>
      <c r="K15" s="154" t="s">
        <v>84</v>
      </c>
      <c r="L15" s="155"/>
      <c r="M15" s="155"/>
      <c r="N15" s="77" t="s">
        <v>104</v>
      </c>
      <c r="O15" s="78">
        <v>37645</v>
      </c>
      <c r="P15" s="77" t="s">
        <v>66</v>
      </c>
      <c r="Q15" s="79">
        <v>1</v>
      </c>
      <c r="R15" s="77" t="s">
        <v>64</v>
      </c>
      <c r="S15" s="80">
        <v>100</v>
      </c>
      <c r="T15" s="80">
        <v>30.06</v>
      </c>
      <c r="U15" s="73">
        <f t="shared" si="0"/>
        <v>3006</v>
      </c>
      <c r="V15" s="74">
        <f>VLOOKUP(E15,'[3]Inmuebles x FI'!$E$7:$T$274,15,FALSE)</f>
        <v>100</v>
      </c>
      <c r="W15" s="86">
        <f t="shared" si="1"/>
        <v>0</v>
      </c>
    </row>
    <row r="16" spans="1:23" ht="15" customHeight="1" x14ac:dyDescent="0.2">
      <c r="A16" s="154" t="s">
        <v>57</v>
      </c>
      <c r="B16" s="155"/>
      <c r="C16" s="154" t="s">
        <v>58</v>
      </c>
      <c r="D16" s="155"/>
      <c r="E16" s="156">
        <v>128</v>
      </c>
      <c r="F16" s="155"/>
      <c r="G16" s="155"/>
      <c r="H16" s="77" t="s">
        <v>118</v>
      </c>
      <c r="I16" s="154" t="s">
        <v>93</v>
      </c>
      <c r="J16" s="155"/>
      <c r="K16" s="154" t="s">
        <v>84</v>
      </c>
      <c r="L16" s="155"/>
      <c r="M16" s="155"/>
      <c r="N16" s="77" t="s">
        <v>84</v>
      </c>
      <c r="O16" s="78">
        <v>38559</v>
      </c>
      <c r="P16" s="77" t="s">
        <v>63</v>
      </c>
      <c r="Q16" s="79">
        <v>1</v>
      </c>
      <c r="R16" s="77" t="s">
        <v>119</v>
      </c>
      <c r="S16" s="80">
        <v>100</v>
      </c>
      <c r="T16" s="80">
        <v>1147</v>
      </c>
      <c r="U16" s="73">
        <f t="shared" si="0"/>
        <v>114700</v>
      </c>
      <c r="V16" s="74">
        <f>VLOOKUP(E16,'[3]Inmuebles x FI'!$E$7:$T$274,15,FALSE)</f>
        <v>100</v>
      </c>
      <c r="W16" s="86">
        <f t="shared" si="1"/>
        <v>0</v>
      </c>
    </row>
    <row r="17" spans="1:23" ht="15" customHeight="1" x14ac:dyDescent="0.2">
      <c r="A17" s="154" t="s">
        <v>57</v>
      </c>
      <c r="B17" s="155"/>
      <c r="C17" s="154" t="s">
        <v>58</v>
      </c>
      <c r="D17" s="155"/>
      <c r="E17" s="156">
        <v>129</v>
      </c>
      <c r="F17" s="155"/>
      <c r="G17" s="155"/>
      <c r="H17" s="77" t="s">
        <v>120</v>
      </c>
      <c r="I17" s="154" t="s">
        <v>88</v>
      </c>
      <c r="J17" s="155"/>
      <c r="K17" s="154" t="s">
        <v>88</v>
      </c>
      <c r="L17" s="155"/>
      <c r="M17" s="155"/>
      <c r="N17" s="77" t="s">
        <v>121</v>
      </c>
      <c r="O17" s="78">
        <v>38559</v>
      </c>
      <c r="P17" s="77" t="s">
        <v>63</v>
      </c>
      <c r="Q17" s="79">
        <v>1</v>
      </c>
      <c r="R17" s="77" t="s">
        <v>119</v>
      </c>
      <c r="S17" s="80">
        <v>100</v>
      </c>
      <c r="T17" s="80">
        <v>2015</v>
      </c>
      <c r="U17" s="73">
        <f t="shared" si="0"/>
        <v>201500</v>
      </c>
      <c r="V17" s="74">
        <f>VLOOKUP(E17,'[3]Inmuebles x FI'!$E$7:$T$274,15,FALSE)</f>
        <v>100</v>
      </c>
      <c r="W17" s="86">
        <f t="shared" si="1"/>
        <v>0</v>
      </c>
    </row>
    <row r="18" spans="1:23" ht="15" customHeight="1" x14ac:dyDescent="0.2">
      <c r="A18" s="154" t="s">
        <v>57</v>
      </c>
      <c r="B18" s="155"/>
      <c r="C18" s="154" t="s">
        <v>58</v>
      </c>
      <c r="D18" s="155"/>
      <c r="E18" s="156">
        <v>130</v>
      </c>
      <c r="F18" s="155"/>
      <c r="G18" s="155"/>
      <c r="H18" s="77" t="s">
        <v>122</v>
      </c>
      <c r="I18" s="154" t="s">
        <v>83</v>
      </c>
      <c r="J18" s="155"/>
      <c r="K18" s="154" t="s">
        <v>84</v>
      </c>
      <c r="L18" s="155"/>
      <c r="M18" s="155"/>
      <c r="N18" s="77" t="s">
        <v>123</v>
      </c>
      <c r="O18" s="78">
        <v>38559</v>
      </c>
      <c r="P18" s="77" t="s">
        <v>66</v>
      </c>
      <c r="Q18" s="79">
        <v>1</v>
      </c>
      <c r="R18" s="77" t="s">
        <v>119</v>
      </c>
      <c r="S18" s="80">
        <v>100</v>
      </c>
      <c r="T18" s="80">
        <v>95.34</v>
      </c>
      <c r="U18" s="73">
        <f t="shared" si="0"/>
        <v>9534</v>
      </c>
      <c r="V18" s="74">
        <f>VLOOKUP(E18,'[3]Inmuebles x FI'!$E$7:$T$274,15,FALSE)</f>
        <v>100</v>
      </c>
      <c r="W18" s="86">
        <f t="shared" si="1"/>
        <v>0</v>
      </c>
    </row>
    <row r="19" spans="1:23" ht="15" customHeight="1" x14ac:dyDescent="0.2">
      <c r="A19" s="154" t="s">
        <v>57</v>
      </c>
      <c r="B19" s="155"/>
      <c r="C19" s="154" t="s">
        <v>58</v>
      </c>
      <c r="D19" s="155"/>
      <c r="E19" s="156">
        <v>140</v>
      </c>
      <c r="F19" s="155"/>
      <c r="G19" s="155"/>
      <c r="H19" s="77" t="s">
        <v>124</v>
      </c>
      <c r="I19" s="154" t="s">
        <v>83</v>
      </c>
      <c r="J19" s="155"/>
      <c r="K19" s="154" t="s">
        <v>109</v>
      </c>
      <c r="L19" s="155"/>
      <c r="M19" s="155"/>
      <c r="N19" s="77" t="s">
        <v>110</v>
      </c>
      <c r="O19" s="78">
        <v>38786</v>
      </c>
      <c r="P19" s="77" t="s">
        <v>66</v>
      </c>
      <c r="Q19" s="79">
        <v>1</v>
      </c>
      <c r="R19" s="77" t="s">
        <v>64</v>
      </c>
      <c r="S19" s="80">
        <v>100</v>
      </c>
      <c r="T19" s="80">
        <v>3774</v>
      </c>
      <c r="U19" s="73">
        <f t="shared" si="0"/>
        <v>377400</v>
      </c>
      <c r="V19" s="74">
        <f>VLOOKUP(E19,'[3]Inmuebles x FI'!$E$7:$T$274,15,FALSE)</f>
        <v>81.430000000000007</v>
      </c>
      <c r="W19" s="86">
        <f t="shared" si="1"/>
        <v>-18.569999999999993</v>
      </c>
    </row>
    <row r="20" spans="1:23" ht="15" customHeight="1" x14ac:dyDescent="0.2">
      <c r="A20" s="154" t="s">
        <v>57</v>
      </c>
      <c r="B20" s="155"/>
      <c r="C20" s="154" t="s">
        <v>58</v>
      </c>
      <c r="D20" s="155"/>
      <c r="E20" s="156">
        <v>152</v>
      </c>
      <c r="F20" s="155"/>
      <c r="G20" s="155"/>
      <c r="H20" s="77" t="s">
        <v>125</v>
      </c>
      <c r="I20" s="154" t="s">
        <v>83</v>
      </c>
      <c r="J20" s="155"/>
      <c r="K20" s="154" t="s">
        <v>84</v>
      </c>
      <c r="L20" s="155"/>
      <c r="M20" s="155"/>
      <c r="N20" s="77" t="s">
        <v>85</v>
      </c>
      <c r="O20" s="78">
        <v>38946</v>
      </c>
      <c r="P20" s="77" t="s">
        <v>66</v>
      </c>
      <c r="Q20" s="79">
        <v>1</v>
      </c>
      <c r="R20" s="77" t="s">
        <v>119</v>
      </c>
      <c r="S20" s="80">
        <v>100</v>
      </c>
      <c r="T20" s="80">
        <v>1315.93</v>
      </c>
      <c r="U20" s="73">
        <f t="shared" si="0"/>
        <v>131593</v>
      </c>
      <c r="V20" s="74">
        <f>VLOOKUP(E20,'[3]Inmuebles x FI'!$E$7:$T$274,15,FALSE)</f>
        <v>100</v>
      </c>
      <c r="W20" s="86">
        <f t="shared" si="1"/>
        <v>0</v>
      </c>
    </row>
    <row r="21" spans="1:23" ht="15" customHeight="1" x14ac:dyDescent="0.2">
      <c r="A21" s="154" t="s">
        <v>57</v>
      </c>
      <c r="B21" s="155"/>
      <c r="C21" s="154" t="s">
        <v>58</v>
      </c>
      <c r="D21" s="155"/>
      <c r="E21" s="156">
        <v>153</v>
      </c>
      <c r="F21" s="155"/>
      <c r="G21" s="155"/>
      <c r="H21" s="77" t="s">
        <v>126</v>
      </c>
      <c r="I21" s="154" t="s">
        <v>83</v>
      </c>
      <c r="J21" s="155"/>
      <c r="K21" s="154" t="s">
        <v>106</v>
      </c>
      <c r="L21" s="155"/>
      <c r="M21" s="155"/>
      <c r="N21" s="77" t="s">
        <v>107</v>
      </c>
      <c r="O21" s="78">
        <v>38958</v>
      </c>
      <c r="P21" s="77" t="s">
        <v>66</v>
      </c>
      <c r="Q21" s="79">
        <v>1</v>
      </c>
      <c r="R21" s="77" t="s">
        <v>119</v>
      </c>
      <c r="S21" s="80">
        <v>100</v>
      </c>
      <c r="T21" s="80">
        <v>1267.0899999999999</v>
      </c>
      <c r="U21" s="73">
        <f t="shared" si="0"/>
        <v>126708.99999999999</v>
      </c>
      <c r="V21" s="74">
        <f>VLOOKUP(E21,'[3]Inmuebles x FI'!$E$7:$T$274,15,FALSE)</f>
        <v>100</v>
      </c>
      <c r="W21" s="86">
        <f t="shared" si="1"/>
        <v>0</v>
      </c>
    </row>
    <row r="22" spans="1:23" ht="15" customHeight="1" x14ac:dyDescent="0.2">
      <c r="A22" s="154" t="s">
        <v>57</v>
      </c>
      <c r="B22" s="155"/>
      <c r="C22" s="154" t="s">
        <v>58</v>
      </c>
      <c r="D22" s="155"/>
      <c r="E22" s="156">
        <v>179</v>
      </c>
      <c r="F22" s="155"/>
      <c r="G22" s="155"/>
      <c r="H22" s="77" t="s">
        <v>127</v>
      </c>
      <c r="I22" s="154" t="s">
        <v>76</v>
      </c>
      <c r="J22" s="155"/>
      <c r="K22" s="154" t="s">
        <v>128</v>
      </c>
      <c r="L22" s="155"/>
      <c r="M22" s="155"/>
      <c r="N22" s="77" t="s">
        <v>129</v>
      </c>
      <c r="O22" s="78">
        <v>39050</v>
      </c>
      <c r="P22" s="77" t="s">
        <v>66</v>
      </c>
      <c r="Q22" s="79">
        <v>1</v>
      </c>
      <c r="R22" s="77" t="s">
        <v>119</v>
      </c>
      <c r="S22" s="80">
        <v>100</v>
      </c>
      <c r="T22" s="80">
        <v>12478.37</v>
      </c>
      <c r="U22" s="73">
        <f t="shared" si="0"/>
        <v>1247837</v>
      </c>
      <c r="V22" s="74">
        <f>VLOOKUP(E22,'[3]Inmuebles x FI'!$E$7:$T$274,15,FALSE)</f>
        <v>100</v>
      </c>
      <c r="W22" s="86">
        <f t="shared" si="1"/>
        <v>0</v>
      </c>
    </row>
    <row r="23" spans="1:23" ht="15" customHeight="1" x14ac:dyDescent="0.2">
      <c r="A23" s="154" t="s">
        <v>57</v>
      </c>
      <c r="B23" s="155"/>
      <c r="C23" s="154" t="s">
        <v>58</v>
      </c>
      <c r="D23" s="155"/>
      <c r="E23" s="156">
        <v>193</v>
      </c>
      <c r="F23" s="155"/>
      <c r="G23" s="155"/>
      <c r="H23" s="77" t="s">
        <v>130</v>
      </c>
      <c r="I23" s="154" t="s">
        <v>83</v>
      </c>
      <c r="J23" s="155"/>
      <c r="K23" s="154" t="s">
        <v>98</v>
      </c>
      <c r="L23" s="155"/>
      <c r="M23" s="155"/>
      <c r="N23" s="77" t="s">
        <v>131</v>
      </c>
      <c r="O23" s="78">
        <v>39199</v>
      </c>
      <c r="P23" s="77" t="s">
        <v>66</v>
      </c>
      <c r="Q23" s="79">
        <v>1</v>
      </c>
      <c r="R23" s="77" t="s">
        <v>64</v>
      </c>
      <c r="S23" s="80">
        <v>100</v>
      </c>
      <c r="T23" s="80">
        <v>648.5</v>
      </c>
      <c r="U23" s="73">
        <f t="shared" si="0"/>
        <v>64850</v>
      </c>
      <c r="V23" s="74">
        <f>VLOOKUP(E23,'[3]Inmuebles x FI'!$E$7:$T$274,15,FALSE)</f>
        <v>100</v>
      </c>
      <c r="W23" s="86">
        <f t="shared" si="1"/>
        <v>0</v>
      </c>
    </row>
    <row r="24" spans="1:23" ht="15" customHeight="1" x14ac:dyDescent="0.2">
      <c r="A24" s="154" t="s">
        <v>57</v>
      </c>
      <c r="B24" s="155"/>
      <c r="C24" s="154" t="s">
        <v>58</v>
      </c>
      <c r="D24" s="155"/>
      <c r="E24" s="156">
        <v>195</v>
      </c>
      <c r="F24" s="155"/>
      <c r="G24" s="155"/>
      <c r="H24" s="77" t="s">
        <v>132</v>
      </c>
      <c r="I24" s="154" t="s">
        <v>83</v>
      </c>
      <c r="J24" s="155"/>
      <c r="K24" s="154" t="s">
        <v>84</v>
      </c>
      <c r="L24" s="155"/>
      <c r="M24" s="155"/>
      <c r="N24" s="77" t="s">
        <v>104</v>
      </c>
      <c r="O24" s="78">
        <v>39220</v>
      </c>
      <c r="P24" s="77" t="s">
        <v>66</v>
      </c>
      <c r="Q24" s="79">
        <v>1</v>
      </c>
      <c r="R24" s="77" t="s">
        <v>119</v>
      </c>
      <c r="S24" s="80">
        <v>71.08</v>
      </c>
      <c r="T24" s="80">
        <v>360</v>
      </c>
      <c r="U24" s="73">
        <f t="shared" si="0"/>
        <v>25588.799999999999</v>
      </c>
      <c r="V24" s="74">
        <f>VLOOKUP(E24,'[3]Inmuebles x FI'!$E$7:$T$274,15,FALSE)</f>
        <v>60.76</v>
      </c>
      <c r="W24" s="86">
        <f t="shared" si="1"/>
        <v>-10.32</v>
      </c>
    </row>
    <row r="25" spans="1:23" ht="15" customHeight="1" x14ac:dyDescent="0.2">
      <c r="A25" s="154" t="s">
        <v>57</v>
      </c>
      <c r="B25" s="155"/>
      <c r="C25" s="154" t="s">
        <v>58</v>
      </c>
      <c r="D25" s="155"/>
      <c r="E25" s="156">
        <v>196</v>
      </c>
      <c r="F25" s="155"/>
      <c r="G25" s="155"/>
      <c r="H25" s="77" t="s">
        <v>133</v>
      </c>
      <c r="I25" s="154" t="s">
        <v>83</v>
      </c>
      <c r="J25" s="155"/>
      <c r="K25" s="154" t="s">
        <v>84</v>
      </c>
      <c r="L25" s="155"/>
      <c r="M25" s="155"/>
      <c r="N25" s="77" t="s">
        <v>102</v>
      </c>
      <c r="O25" s="78">
        <v>39220</v>
      </c>
      <c r="P25" s="77" t="s">
        <v>63</v>
      </c>
      <c r="Q25" s="79">
        <v>1</v>
      </c>
      <c r="R25" s="77" t="s">
        <v>119</v>
      </c>
      <c r="S25" s="80">
        <v>92.66</v>
      </c>
      <c r="T25" s="80">
        <v>1294</v>
      </c>
      <c r="U25" s="73">
        <f t="shared" si="0"/>
        <v>119902.04</v>
      </c>
      <c r="V25" s="74">
        <f>VLOOKUP(E25,'[3]Inmuebles x FI'!$E$7:$T$274,15,FALSE)</f>
        <v>92.62</v>
      </c>
      <c r="W25" s="86">
        <f t="shared" si="1"/>
        <v>-3.9999999999992042E-2</v>
      </c>
    </row>
    <row r="26" spans="1:23" ht="15" customHeight="1" x14ac:dyDescent="0.2">
      <c r="A26" s="154" t="s">
        <v>57</v>
      </c>
      <c r="B26" s="155"/>
      <c r="C26" s="154" t="s">
        <v>58</v>
      </c>
      <c r="D26" s="155"/>
      <c r="E26" s="156">
        <v>197</v>
      </c>
      <c r="F26" s="155"/>
      <c r="G26" s="155"/>
      <c r="H26" s="77" t="s">
        <v>134</v>
      </c>
      <c r="I26" s="154" t="s">
        <v>88</v>
      </c>
      <c r="J26" s="155"/>
      <c r="K26" s="154" t="s">
        <v>135</v>
      </c>
      <c r="L26" s="155"/>
      <c r="M26" s="155"/>
      <c r="N26" s="77" t="s">
        <v>136</v>
      </c>
      <c r="O26" s="78">
        <v>39220</v>
      </c>
      <c r="P26" s="77" t="s">
        <v>66</v>
      </c>
      <c r="Q26" s="79">
        <v>1</v>
      </c>
      <c r="R26" s="77" t="s">
        <v>86</v>
      </c>
      <c r="S26" s="80">
        <v>100</v>
      </c>
      <c r="T26" s="80">
        <v>1894.71</v>
      </c>
      <c r="U26" s="73">
        <f t="shared" si="0"/>
        <v>189471</v>
      </c>
      <c r="V26" s="74">
        <f>VLOOKUP(E26,'[3]Inmuebles x FI'!$E$7:$T$274,15,FALSE)</f>
        <v>100</v>
      </c>
      <c r="W26" s="86">
        <f t="shared" si="1"/>
        <v>0</v>
      </c>
    </row>
    <row r="27" spans="1:23" ht="15" customHeight="1" x14ac:dyDescent="0.2">
      <c r="A27" s="154" t="s">
        <v>57</v>
      </c>
      <c r="B27" s="155"/>
      <c r="C27" s="154" t="s">
        <v>58</v>
      </c>
      <c r="D27" s="155"/>
      <c r="E27" s="156">
        <v>200</v>
      </c>
      <c r="F27" s="155"/>
      <c r="G27" s="155"/>
      <c r="H27" s="77" t="s">
        <v>137</v>
      </c>
      <c r="I27" s="154" t="s">
        <v>83</v>
      </c>
      <c r="J27" s="155"/>
      <c r="K27" s="154" t="s">
        <v>84</v>
      </c>
      <c r="L27" s="155"/>
      <c r="M27" s="155"/>
      <c r="N27" s="77" t="s">
        <v>104</v>
      </c>
      <c r="O27" s="78">
        <v>39231</v>
      </c>
      <c r="P27" s="77" t="s">
        <v>66</v>
      </c>
      <c r="Q27" s="79">
        <v>1</v>
      </c>
      <c r="R27" s="77" t="s">
        <v>64</v>
      </c>
      <c r="S27" s="80">
        <v>100</v>
      </c>
      <c r="T27" s="80">
        <v>441.5</v>
      </c>
      <c r="U27" s="73">
        <f t="shared" si="0"/>
        <v>44150</v>
      </c>
      <c r="V27" s="74">
        <f>VLOOKUP(E27,'[3]Inmuebles x FI'!$E$7:$T$274,15,FALSE)</f>
        <v>100</v>
      </c>
      <c r="W27" s="86">
        <f t="shared" si="1"/>
        <v>0</v>
      </c>
    </row>
    <row r="28" spans="1:23" ht="15" customHeight="1" x14ac:dyDescent="0.2">
      <c r="A28" s="154" t="s">
        <v>57</v>
      </c>
      <c r="B28" s="155"/>
      <c r="C28" s="154" t="s">
        <v>58</v>
      </c>
      <c r="D28" s="155"/>
      <c r="E28" s="156">
        <v>206</v>
      </c>
      <c r="F28" s="155"/>
      <c r="G28" s="155"/>
      <c r="H28" s="77" t="s">
        <v>138</v>
      </c>
      <c r="I28" s="154" t="s">
        <v>83</v>
      </c>
      <c r="J28" s="155"/>
      <c r="K28" s="154" t="s">
        <v>109</v>
      </c>
      <c r="L28" s="155"/>
      <c r="M28" s="155"/>
      <c r="N28" s="77" t="s">
        <v>110</v>
      </c>
      <c r="O28" s="78">
        <v>39262</v>
      </c>
      <c r="P28" s="77" t="s">
        <v>63</v>
      </c>
      <c r="Q28" s="79">
        <v>1</v>
      </c>
      <c r="R28" s="77" t="s">
        <v>119</v>
      </c>
      <c r="S28" s="80">
        <v>93.7</v>
      </c>
      <c r="T28" s="80">
        <v>3100.05</v>
      </c>
      <c r="U28" s="73">
        <f t="shared" si="0"/>
        <v>290474.685</v>
      </c>
      <c r="V28" s="74">
        <f>VLOOKUP(E28,'[3]Inmuebles x FI'!$E$7:$T$274,15,FALSE)</f>
        <v>91.38</v>
      </c>
      <c r="W28" s="86">
        <f t="shared" si="1"/>
        <v>-2.3200000000000074</v>
      </c>
    </row>
    <row r="29" spans="1:23" ht="15" customHeight="1" x14ac:dyDescent="0.2">
      <c r="A29" s="154" t="s">
        <v>57</v>
      </c>
      <c r="B29" s="155"/>
      <c r="C29" s="154" t="s">
        <v>58</v>
      </c>
      <c r="D29" s="155"/>
      <c r="E29" s="156">
        <v>207</v>
      </c>
      <c r="F29" s="155"/>
      <c r="G29" s="155"/>
      <c r="H29" s="77" t="s">
        <v>139</v>
      </c>
      <c r="I29" s="154" t="s">
        <v>88</v>
      </c>
      <c r="J29" s="155"/>
      <c r="K29" s="154" t="s">
        <v>140</v>
      </c>
      <c r="L29" s="155"/>
      <c r="M29" s="155"/>
      <c r="N29" s="77" t="s">
        <v>141</v>
      </c>
      <c r="O29" s="78">
        <v>39275</v>
      </c>
      <c r="P29" s="77" t="s">
        <v>66</v>
      </c>
      <c r="Q29" s="79">
        <v>1</v>
      </c>
      <c r="R29" s="77" t="s">
        <v>86</v>
      </c>
      <c r="S29" s="80">
        <v>87.71</v>
      </c>
      <c r="T29" s="80">
        <v>2532.75</v>
      </c>
      <c r="U29" s="73">
        <f t="shared" si="0"/>
        <v>222147.50249999997</v>
      </c>
      <c r="V29" s="74">
        <f>VLOOKUP(E29,'[3]Inmuebles x FI'!$E$7:$T$274,15,FALSE)</f>
        <v>56.99</v>
      </c>
      <c r="W29" s="86">
        <f t="shared" si="1"/>
        <v>-30.719999999999992</v>
      </c>
    </row>
    <row r="30" spans="1:23" ht="15" customHeight="1" x14ac:dyDescent="0.2">
      <c r="A30" s="154" t="s">
        <v>57</v>
      </c>
      <c r="B30" s="155"/>
      <c r="C30" s="154" t="s">
        <v>58</v>
      </c>
      <c r="D30" s="155"/>
      <c r="E30" s="156">
        <v>216</v>
      </c>
      <c r="F30" s="155"/>
      <c r="G30" s="155"/>
      <c r="H30" s="77" t="s">
        <v>142</v>
      </c>
      <c r="I30" s="154" t="s">
        <v>76</v>
      </c>
      <c r="J30" s="155"/>
      <c r="K30" s="154" t="s">
        <v>77</v>
      </c>
      <c r="L30" s="155"/>
      <c r="M30" s="155"/>
      <c r="N30" s="77" t="s">
        <v>143</v>
      </c>
      <c r="O30" s="78">
        <v>39307</v>
      </c>
      <c r="P30" s="77" t="s">
        <v>66</v>
      </c>
      <c r="Q30" s="79">
        <v>1</v>
      </c>
      <c r="R30" s="77" t="s">
        <v>64</v>
      </c>
      <c r="S30" s="80">
        <v>48.37</v>
      </c>
      <c r="T30" s="80">
        <v>2769.98</v>
      </c>
      <c r="U30" s="73">
        <f t="shared" si="0"/>
        <v>133983.9326</v>
      </c>
      <c r="V30" s="74">
        <f>VLOOKUP(E30,'[3]Inmuebles x FI'!$E$7:$T$274,15,FALSE)</f>
        <v>48.2</v>
      </c>
      <c r="W30" s="86">
        <f t="shared" si="1"/>
        <v>-0.1699999999999946</v>
      </c>
    </row>
    <row r="31" spans="1:23" ht="15" customHeight="1" x14ac:dyDescent="0.2">
      <c r="A31" s="154" t="s">
        <v>57</v>
      </c>
      <c r="B31" s="155"/>
      <c r="C31" s="154" t="s">
        <v>58</v>
      </c>
      <c r="D31" s="155"/>
      <c r="E31" s="156">
        <v>219</v>
      </c>
      <c r="F31" s="155"/>
      <c r="G31" s="155"/>
      <c r="H31" s="77" t="s">
        <v>144</v>
      </c>
      <c r="I31" s="154" t="s">
        <v>83</v>
      </c>
      <c r="J31" s="155"/>
      <c r="K31" s="154" t="s">
        <v>84</v>
      </c>
      <c r="L31" s="155"/>
      <c r="M31" s="155"/>
      <c r="N31" s="77" t="s">
        <v>145</v>
      </c>
      <c r="O31" s="78">
        <v>39310</v>
      </c>
      <c r="P31" s="77" t="s">
        <v>63</v>
      </c>
      <c r="Q31" s="79">
        <v>1</v>
      </c>
      <c r="R31" s="77" t="s">
        <v>119</v>
      </c>
      <c r="S31" s="80">
        <v>27.85</v>
      </c>
      <c r="T31" s="80">
        <v>508.03</v>
      </c>
      <c r="U31" s="73">
        <f t="shared" si="0"/>
        <v>14148.6355</v>
      </c>
      <c r="V31" s="74">
        <f>VLOOKUP(E31,'[3]Inmuebles x FI'!$E$7:$T$274,15,FALSE)</f>
        <v>100</v>
      </c>
      <c r="W31" s="86">
        <f t="shared" si="1"/>
        <v>72.150000000000006</v>
      </c>
    </row>
    <row r="32" spans="1:23" ht="15" customHeight="1" x14ac:dyDescent="0.2">
      <c r="A32" s="154" t="s">
        <v>57</v>
      </c>
      <c r="B32" s="155"/>
      <c r="C32" s="154" t="s">
        <v>58</v>
      </c>
      <c r="D32" s="155"/>
      <c r="E32" s="156">
        <v>223</v>
      </c>
      <c r="F32" s="155"/>
      <c r="G32" s="155"/>
      <c r="H32" s="77" t="s">
        <v>146</v>
      </c>
      <c r="I32" s="154" t="s">
        <v>83</v>
      </c>
      <c r="J32" s="155"/>
      <c r="K32" s="154" t="s">
        <v>98</v>
      </c>
      <c r="L32" s="155"/>
      <c r="M32" s="155"/>
      <c r="N32" s="77" t="s">
        <v>99</v>
      </c>
      <c r="O32" s="78">
        <v>39332</v>
      </c>
      <c r="P32" s="77" t="s">
        <v>63</v>
      </c>
      <c r="Q32" s="79">
        <v>1</v>
      </c>
      <c r="R32" s="77" t="s">
        <v>64</v>
      </c>
      <c r="S32" s="80">
        <v>100</v>
      </c>
      <c r="T32" s="80">
        <v>2179.3000000000002</v>
      </c>
      <c r="U32" s="73">
        <f t="shared" si="0"/>
        <v>217930.00000000003</v>
      </c>
      <c r="V32" s="74">
        <f>VLOOKUP(E32,'[3]Inmuebles x FI'!$E$7:$T$274,15,FALSE)</f>
        <v>100</v>
      </c>
      <c r="W32" s="86">
        <f t="shared" si="1"/>
        <v>0</v>
      </c>
    </row>
    <row r="33" spans="1:23" ht="15" customHeight="1" x14ac:dyDescent="0.2">
      <c r="A33" s="154" t="s">
        <v>57</v>
      </c>
      <c r="B33" s="155"/>
      <c r="C33" s="154" t="s">
        <v>58</v>
      </c>
      <c r="D33" s="155"/>
      <c r="E33" s="156">
        <v>233</v>
      </c>
      <c r="F33" s="155"/>
      <c r="G33" s="155"/>
      <c r="H33" s="77" t="s">
        <v>147</v>
      </c>
      <c r="I33" s="154" t="s">
        <v>148</v>
      </c>
      <c r="J33" s="155"/>
      <c r="K33" s="154" t="s">
        <v>149</v>
      </c>
      <c r="L33" s="155"/>
      <c r="M33" s="155"/>
      <c r="N33" s="77" t="s">
        <v>150</v>
      </c>
      <c r="O33" s="78">
        <v>39358</v>
      </c>
      <c r="P33" s="77" t="s">
        <v>66</v>
      </c>
      <c r="Q33" s="79">
        <v>1</v>
      </c>
      <c r="R33" s="77" t="s">
        <v>86</v>
      </c>
      <c r="S33" s="80">
        <v>100</v>
      </c>
      <c r="T33" s="80">
        <v>6148.75</v>
      </c>
      <c r="U33" s="73">
        <f t="shared" si="0"/>
        <v>614875</v>
      </c>
      <c r="V33" s="74">
        <f>VLOOKUP(E33,'[3]Inmuebles x FI'!$E$7:$T$274,15,FALSE)</f>
        <v>56.68</v>
      </c>
      <c r="W33" s="86">
        <f t="shared" si="1"/>
        <v>-43.32</v>
      </c>
    </row>
    <row r="34" spans="1:23" ht="15" customHeight="1" x14ac:dyDescent="0.2">
      <c r="A34" s="154" t="s">
        <v>57</v>
      </c>
      <c r="B34" s="155"/>
      <c r="C34" s="154" t="s">
        <v>58</v>
      </c>
      <c r="D34" s="155"/>
      <c r="E34" s="156">
        <v>252</v>
      </c>
      <c r="F34" s="155"/>
      <c r="G34" s="155"/>
      <c r="H34" s="77" t="s">
        <v>151</v>
      </c>
      <c r="I34" s="154" t="s">
        <v>93</v>
      </c>
      <c r="J34" s="155"/>
      <c r="K34" s="154" t="s">
        <v>84</v>
      </c>
      <c r="L34" s="155"/>
      <c r="M34" s="155"/>
      <c r="N34" s="77" t="s">
        <v>152</v>
      </c>
      <c r="O34" s="78">
        <v>39483</v>
      </c>
      <c r="P34" s="77" t="s">
        <v>66</v>
      </c>
      <c r="Q34" s="79">
        <v>1</v>
      </c>
      <c r="R34" s="77" t="s">
        <v>86</v>
      </c>
      <c r="S34" s="80">
        <v>100</v>
      </c>
      <c r="T34" s="80">
        <v>2579.48</v>
      </c>
      <c r="U34" s="73">
        <f t="shared" si="0"/>
        <v>257948</v>
      </c>
      <c r="V34" s="74">
        <f>VLOOKUP(E34,'[3]Inmuebles x FI'!$E$7:$T$274,15,FALSE)</f>
        <v>100</v>
      </c>
      <c r="W34" s="86">
        <f t="shared" si="1"/>
        <v>0</v>
      </c>
    </row>
    <row r="35" spans="1:23" ht="15" customHeight="1" x14ac:dyDescent="0.2">
      <c r="A35" s="154" t="s">
        <v>57</v>
      </c>
      <c r="B35" s="155"/>
      <c r="C35" s="154" t="s">
        <v>58</v>
      </c>
      <c r="D35" s="155"/>
      <c r="E35" s="156">
        <v>256</v>
      </c>
      <c r="F35" s="155"/>
      <c r="G35" s="155"/>
      <c r="H35" s="77" t="s">
        <v>153</v>
      </c>
      <c r="I35" s="154" t="s">
        <v>93</v>
      </c>
      <c r="J35" s="155"/>
      <c r="K35" s="154" t="s">
        <v>84</v>
      </c>
      <c r="L35" s="155"/>
      <c r="M35" s="155"/>
      <c r="N35" s="77" t="s">
        <v>99</v>
      </c>
      <c r="O35" s="78">
        <v>39519</v>
      </c>
      <c r="P35" s="77" t="s">
        <v>66</v>
      </c>
      <c r="Q35" s="79">
        <v>1</v>
      </c>
      <c r="R35" s="77" t="s">
        <v>100</v>
      </c>
      <c r="S35" s="80">
        <v>100</v>
      </c>
      <c r="T35" s="80">
        <v>2026.05</v>
      </c>
      <c r="U35" s="73">
        <f t="shared" si="0"/>
        <v>202605</v>
      </c>
      <c r="V35" s="74">
        <f>VLOOKUP(E35,'[3]Inmuebles x FI'!$E$7:$T$274,15,FALSE)</f>
        <v>100</v>
      </c>
      <c r="W35" s="86">
        <f t="shared" si="1"/>
        <v>0</v>
      </c>
    </row>
    <row r="36" spans="1:23" ht="15" customHeight="1" x14ac:dyDescent="0.2">
      <c r="A36" s="154" t="s">
        <v>57</v>
      </c>
      <c r="B36" s="155"/>
      <c r="C36" s="154" t="s">
        <v>58</v>
      </c>
      <c r="D36" s="155"/>
      <c r="E36" s="156">
        <v>268</v>
      </c>
      <c r="F36" s="155"/>
      <c r="G36" s="155"/>
      <c r="H36" s="77" t="s">
        <v>154</v>
      </c>
      <c r="I36" s="154" t="s">
        <v>60</v>
      </c>
      <c r="J36" s="155"/>
      <c r="K36" s="154" t="s">
        <v>60</v>
      </c>
      <c r="L36" s="155"/>
      <c r="M36" s="155"/>
      <c r="N36" s="77" t="s">
        <v>155</v>
      </c>
      <c r="O36" s="78">
        <v>39618</v>
      </c>
      <c r="P36" s="77" t="s">
        <v>66</v>
      </c>
      <c r="Q36" s="79">
        <v>1</v>
      </c>
      <c r="R36" s="77" t="s">
        <v>64</v>
      </c>
      <c r="S36" s="80">
        <v>100</v>
      </c>
      <c r="T36" s="80">
        <v>1527</v>
      </c>
      <c r="U36" s="73">
        <f t="shared" si="0"/>
        <v>152700</v>
      </c>
      <c r="V36" s="74">
        <f>VLOOKUP(E36,'[3]Inmuebles x FI'!$E$7:$T$274,15,FALSE)</f>
        <v>91.33</v>
      </c>
      <c r="W36" s="86">
        <f t="shared" si="1"/>
        <v>-8.6700000000000017</v>
      </c>
    </row>
    <row r="37" spans="1:23" ht="15" customHeight="1" x14ac:dyDescent="0.2">
      <c r="A37" s="154" t="s">
        <v>57</v>
      </c>
      <c r="B37" s="155"/>
      <c r="C37" s="154" t="s">
        <v>58</v>
      </c>
      <c r="D37" s="155"/>
      <c r="E37" s="156">
        <v>272</v>
      </c>
      <c r="F37" s="155"/>
      <c r="G37" s="155"/>
      <c r="H37" s="77" t="s">
        <v>156</v>
      </c>
      <c r="I37" s="154" t="s">
        <v>83</v>
      </c>
      <c r="J37" s="155"/>
      <c r="K37" s="154" t="s">
        <v>157</v>
      </c>
      <c r="L37" s="155"/>
      <c r="M37" s="155"/>
      <c r="N37" s="77" t="s">
        <v>158</v>
      </c>
      <c r="O37" s="78">
        <v>39630</v>
      </c>
      <c r="P37" s="77" t="s">
        <v>66</v>
      </c>
      <c r="Q37" s="79">
        <v>1</v>
      </c>
      <c r="R37" s="77" t="s">
        <v>100</v>
      </c>
      <c r="S37" s="80">
        <v>100</v>
      </c>
      <c r="T37" s="80">
        <v>132</v>
      </c>
      <c r="U37" s="73">
        <f t="shared" si="0"/>
        <v>13200</v>
      </c>
      <c r="V37" s="74">
        <f>VLOOKUP(E37,'[3]Inmuebles x FI'!$E$7:$T$274,15,FALSE)</f>
        <v>100</v>
      </c>
      <c r="W37" s="86">
        <f t="shared" si="1"/>
        <v>0</v>
      </c>
    </row>
    <row r="38" spans="1:23" ht="15" customHeight="1" x14ac:dyDescent="0.2">
      <c r="A38" s="154" t="s">
        <v>57</v>
      </c>
      <c r="B38" s="155"/>
      <c r="C38" s="154" t="s">
        <v>58</v>
      </c>
      <c r="D38" s="155"/>
      <c r="E38" s="156">
        <v>273</v>
      </c>
      <c r="F38" s="155"/>
      <c r="G38" s="155"/>
      <c r="H38" s="77" t="s">
        <v>159</v>
      </c>
      <c r="I38" s="154" t="s">
        <v>83</v>
      </c>
      <c r="J38" s="155"/>
      <c r="K38" s="154" t="s">
        <v>106</v>
      </c>
      <c r="L38" s="155"/>
      <c r="M38" s="155"/>
      <c r="N38" s="77" t="s">
        <v>107</v>
      </c>
      <c r="O38" s="78">
        <v>39630</v>
      </c>
      <c r="P38" s="77" t="s">
        <v>63</v>
      </c>
      <c r="Q38" s="79">
        <v>1</v>
      </c>
      <c r="R38" s="77" t="s">
        <v>100</v>
      </c>
      <c r="S38" s="80">
        <v>81.02</v>
      </c>
      <c r="T38" s="80">
        <v>255</v>
      </c>
      <c r="U38" s="73">
        <f t="shared" si="0"/>
        <v>20660.099999999999</v>
      </c>
      <c r="V38" s="74">
        <f>VLOOKUP(E38,'[3]Inmuebles x FI'!$E$7:$T$274,15,FALSE)</f>
        <v>0</v>
      </c>
      <c r="W38" s="86">
        <f t="shared" si="1"/>
        <v>-81.02</v>
      </c>
    </row>
    <row r="39" spans="1:23" ht="15" customHeight="1" x14ac:dyDescent="0.2">
      <c r="A39" s="154" t="s">
        <v>57</v>
      </c>
      <c r="B39" s="155"/>
      <c r="C39" s="154" t="s">
        <v>58</v>
      </c>
      <c r="D39" s="155"/>
      <c r="E39" s="156">
        <v>275</v>
      </c>
      <c r="F39" s="155"/>
      <c r="G39" s="155"/>
      <c r="H39" s="77" t="s">
        <v>160</v>
      </c>
      <c r="I39" s="154" t="s">
        <v>83</v>
      </c>
      <c r="J39" s="155"/>
      <c r="K39" s="154" t="s">
        <v>109</v>
      </c>
      <c r="L39" s="155"/>
      <c r="M39" s="155"/>
      <c r="N39" s="77" t="s">
        <v>110</v>
      </c>
      <c r="O39" s="78">
        <v>39666</v>
      </c>
      <c r="P39" s="77" t="s">
        <v>63</v>
      </c>
      <c r="Q39" s="79">
        <v>1</v>
      </c>
      <c r="R39" s="77" t="s">
        <v>119</v>
      </c>
      <c r="S39" s="80">
        <v>100</v>
      </c>
      <c r="T39" s="80">
        <v>210.6</v>
      </c>
      <c r="U39" s="73">
        <f t="shared" si="0"/>
        <v>21060</v>
      </c>
      <c r="V39" s="74">
        <f>VLOOKUP(E39,'[3]Inmuebles x FI'!$E$7:$T$274,15,FALSE)</f>
        <v>100</v>
      </c>
      <c r="W39" s="86">
        <f t="shared" si="1"/>
        <v>0</v>
      </c>
    </row>
    <row r="40" spans="1:23" ht="15" customHeight="1" x14ac:dyDescent="0.2">
      <c r="A40" s="154" t="s">
        <v>57</v>
      </c>
      <c r="B40" s="155"/>
      <c r="C40" s="154" t="s">
        <v>58</v>
      </c>
      <c r="D40" s="155"/>
      <c r="E40" s="156">
        <v>286</v>
      </c>
      <c r="F40" s="155"/>
      <c r="G40" s="155"/>
      <c r="H40" s="77" t="s">
        <v>161</v>
      </c>
      <c r="I40" s="154" t="s">
        <v>69</v>
      </c>
      <c r="J40" s="155"/>
      <c r="K40" s="154" t="s">
        <v>162</v>
      </c>
      <c r="L40" s="155"/>
      <c r="M40" s="155"/>
      <c r="N40" s="77" t="s">
        <v>163</v>
      </c>
      <c r="O40" s="78">
        <v>39693</v>
      </c>
      <c r="P40" s="77" t="s">
        <v>66</v>
      </c>
      <c r="Q40" s="79">
        <v>1</v>
      </c>
      <c r="R40" s="77" t="s">
        <v>64</v>
      </c>
      <c r="S40" s="80">
        <v>13.95</v>
      </c>
      <c r="T40" s="80">
        <v>648.70000000000005</v>
      </c>
      <c r="U40" s="73">
        <f t="shared" si="0"/>
        <v>9049.3649999999998</v>
      </c>
      <c r="V40" s="74">
        <f>VLOOKUP(E40,'[3]Inmuebles x FI'!$E$7:$T$274,15,FALSE)</f>
        <v>0</v>
      </c>
      <c r="W40" s="86">
        <f t="shared" si="1"/>
        <v>-13.95</v>
      </c>
    </row>
    <row r="41" spans="1:23" ht="15" customHeight="1" x14ac:dyDescent="0.2">
      <c r="A41" s="154" t="s">
        <v>57</v>
      </c>
      <c r="B41" s="155"/>
      <c r="C41" s="154" t="s">
        <v>58</v>
      </c>
      <c r="D41" s="155"/>
      <c r="E41" s="156">
        <v>287</v>
      </c>
      <c r="F41" s="155"/>
      <c r="G41" s="155"/>
      <c r="H41" s="77" t="s">
        <v>164</v>
      </c>
      <c r="I41" s="154" t="s">
        <v>76</v>
      </c>
      <c r="J41" s="155"/>
      <c r="K41" s="154" t="s">
        <v>77</v>
      </c>
      <c r="L41" s="155"/>
      <c r="M41" s="155"/>
      <c r="N41" s="77" t="s">
        <v>143</v>
      </c>
      <c r="O41" s="78">
        <v>39693</v>
      </c>
      <c r="P41" s="77" t="s">
        <v>66</v>
      </c>
      <c r="Q41" s="79">
        <v>1</v>
      </c>
      <c r="R41" s="77" t="s">
        <v>64</v>
      </c>
      <c r="S41" s="80">
        <v>100</v>
      </c>
      <c r="T41" s="80">
        <v>225.44</v>
      </c>
      <c r="U41" s="73">
        <f t="shared" si="0"/>
        <v>22544</v>
      </c>
      <c r="V41" s="74">
        <f>VLOOKUP(E41,'[3]Inmuebles x FI'!$E$7:$T$274,15,FALSE)</f>
        <v>100</v>
      </c>
      <c r="W41" s="86">
        <f t="shared" si="1"/>
        <v>0</v>
      </c>
    </row>
    <row r="42" spans="1:23" ht="15" customHeight="1" x14ac:dyDescent="0.2">
      <c r="A42" s="154" t="s">
        <v>57</v>
      </c>
      <c r="B42" s="155"/>
      <c r="C42" s="154" t="s">
        <v>58</v>
      </c>
      <c r="D42" s="155"/>
      <c r="E42" s="156">
        <v>288</v>
      </c>
      <c r="F42" s="155"/>
      <c r="G42" s="155"/>
      <c r="H42" s="77" t="s">
        <v>165</v>
      </c>
      <c r="I42" s="154" t="s">
        <v>83</v>
      </c>
      <c r="J42" s="155"/>
      <c r="K42" s="154" t="s">
        <v>112</v>
      </c>
      <c r="L42" s="155"/>
      <c r="M42" s="155"/>
      <c r="N42" s="77" t="s">
        <v>113</v>
      </c>
      <c r="O42" s="78">
        <v>39710</v>
      </c>
      <c r="P42" s="77" t="s">
        <v>66</v>
      </c>
      <c r="Q42" s="79">
        <v>1</v>
      </c>
      <c r="R42" s="77" t="s">
        <v>64</v>
      </c>
      <c r="S42" s="80">
        <v>100</v>
      </c>
      <c r="T42" s="80">
        <v>3670</v>
      </c>
      <c r="U42" s="73">
        <f t="shared" si="0"/>
        <v>367000</v>
      </c>
      <c r="V42" s="74">
        <f>VLOOKUP(E42,'[3]Inmuebles x FI'!$E$7:$T$274,15,FALSE)</f>
        <v>100</v>
      </c>
      <c r="W42" s="86">
        <f t="shared" si="1"/>
        <v>0</v>
      </c>
    </row>
    <row r="43" spans="1:23" ht="15" customHeight="1" x14ac:dyDescent="0.2">
      <c r="A43" s="154" t="s">
        <v>57</v>
      </c>
      <c r="B43" s="155"/>
      <c r="C43" s="154" t="s">
        <v>58</v>
      </c>
      <c r="D43" s="155"/>
      <c r="E43" s="156">
        <v>292</v>
      </c>
      <c r="F43" s="155"/>
      <c r="G43" s="155"/>
      <c r="H43" s="77" t="s">
        <v>166</v>
      </c>
      <c r="I43" s="154" t="s">
        <v>83</v>
      </c>
      <c r="J43" s="155"/>
      <c r="K43" s="154" t="s">
        <v>84</v>
      </c>
      <c r="L43" s="155"/>
      <c r="M43" s="155"/>
      <c r="N43" s="77" t="s">
        <v>102</v>
      </c>
      <c r="O43" s="78">
        <v>39730</v>
      </c>
      <c r="P43" s="77" t="s">
        <v>63</v>
      </c>
      <c r="Q43" s="79">
        <v>1</v>
      </c>
      <c r="R43" s="77" t="s">
        <v>119</v>
      </c>
      <c r="S43" s="80">
        <v>0</v>
      </c>
      <c r="T43" s="80">
        <v>1120</v>
      </c>
      <c r="U43" s="73">
        <f t="shared" si="0"/>
        <v>0</v>
      </c>
      <c r="V43" s="74">
        <f>VLOOKUP(E43,'[3]Inmuebles x FI'!$E$7:$T$274,15,FALSE)</f>
        <v>0</v>
      </c>
      <c r="W43" s="86">
        <f t="shared" si="1"/>
        <v>0</v>
      </c>
    </row>
    <row r="44" spans="1:23" ht="15" customHeight="1" x14ac:dyDescent="0.2">
      <c r="A44" s="154" t="s">
        <v>57</v>
      </c>
      <c r="B44" s="155"/>
      <c r="C44" s="154" t="s">
        <v>58</v>
      </c>
      <c r="D44" s="155"/>
      <c r="E44" s="156">
        <v>328</v>
      </c>
      <c r="F44" s="155"/>
      <c r="G44" s="155"/>
      <c r="H44" s="77" t="s">
        <v>167</v>
      </c>
      <c r="I44" s="154" t="s">
        <v>93</v>
      </c>
      <c r="J44" s="155"/>
      <c r="K44" s="154" t="s">
        <v>84</v>
      </c>
      <c r="L44" s="155"/>
      <c r="M44" s="155"/>
      <c r="N44" s="77" t="s">
        <v>94</v>
      </c>
      <c r="O44" s="78">
        <v>40367</v>
      </c>
      <c r="P44" s="77" t="s">
        <v>66</v>
      </c>
      <c r="Q44" s="79">
        <v>1</v>
      </c>
      <c r="R44" s="77" t="s">
        <v>168</v>
      </c>
      <c r="S44" s="80">
        <v>100</v>
      </c>
      <c r="T44" s="80">
        <v>13347.02</v>
      </c>
      <c r="U44" s="73">
        <f t="shared" si="0"/>
        <v>1334702</v>
      </c>
      <c r="V44" s="74">
        <f>VLOOKUP(E44,'[3]Inmuebles x FI'!$E$7:$T$274,15,FALSE)</f>
        <v>0</v>
      </c>
      <c r="W44" s="86">
        <f t="shared" si="1"/>
        <v>-100</v>
      </c>
    </row>
    <row r="45" spans="1:23" ht="15" customHeight="1" x14ac:dyDescent="0.2">
      <c r="A45" s="154" t="s">
        <v>57</v>
      </c>
      <c r="B45" s="155"/>
      <c r="C45" s="154" t="s">
        <v>58</v>
      </c>
      <c r="D45" s="155"/>
      <c r="E45" s="156">
        <v>329</v>
      </c>
      <c r="F45" s="155"/>
      <c r="G45" s="155"/>
      <c r="H45" s="77" t="s">
        <v>169</v>
      </c>
      <c r="I45" s="154" t="s">
        <v>93</v>
      </c>
      <c r="J45" s="155"/>
      <c r="K45" s="154" t="s">
        <v>84</v>
      </c>
      <c r="L45" s="155"/>
      <c r="M45" s="155"/>
      <c r="N45" s="77" t="s">
        <v>94</v>
      </c>
      <c r="O45" s="78">
        <v>40381</v>
      </c>
      <c r="P45" s="77" t="s">
        <v>66</v>
      </c>
      <c r="Q45" s="79">
        <v>1</v>
      </c>
      <c r="R45" s="77" t="s">
        <v>168</v>
      </c>
      <c r="S45" s="80">
        <v>100</v>
      </c>
      <c r="T45" s="80">
        <v>1548.99</v>
      </c>
      <c r="U45" s="73">
        <f t="shared" si="0"/>
        <v>154899</v>
      </c>
      <c r="V45" s="74">
        <f>VLOOKUP(E45,'[3]Inmuebles x FI'!$E$7:$T$274,15,FALSE)</f>
        <v>100</v>
      </c>
      <c r="W45" s="86">
        <f t="shared" si="1"/>
        <v>0</v>
      </c>
    </row>
    <row r="46" spans="1:23" ht="15" customHeight="1" x14ac:dyDescent="0.2">
      <c r="A46" s="154" t="s">
        <v>57</v>
      </c>
      <c r="B46" s="155"/>
      <c r="C46" s="154" t="s">
        <v>58</v>
      </c>
      <c r="D46" s="155"/>
      <c r="E46" s="156">
        <v>332</v>
      </c>
      <c r="F46" s="155"/>
      <c r="G46" s="155"/>
      <c r="H46" s="77" t="s">
        <v>59</v>
      </c>
      <c r="I46" s="154" t="s">
        <v>60</v>
      </c>
      <c r="J46" s="155"/>
      <c r="K46" s="154" t="s">
        <v>61</v>
      </c>
      <c r="L46" s="155"/>
      <c r="M46" s="155"/>
      <c r="N46" s="77" t="s">
        <v>62</v>
      </c>
      <c r="O46" s="78">
        <v>40448</v>
      </c>
      <c r="P46" s="77" t="s">
        <v>63</v>
      </c>
      <c r="Q46" s="79">
        <v>1</v>
      </c>
      <c r="R46" s="77" t="s">
        <v>64</v>
      </c>
      <c r="S46" s="80">
        <v>100</v>
      </c>
      <c r="T46" s="80">
        <v>488.67</v>
      </c>
      <c r="U46" s="73">
        <f t="shared" si="0"/>
        <v>48867</v>
      </c>
      <c r="V46" s="74">
        <f>VLOOKUP(E46,'[3]Inmuebles x FI'!$E$7:$T$274,15,FALSE)</f>
        <v>100</v>
      </c>
      <c r="W46" s="86">
        <f t="shared" si="1"/>
        <v>0</v>
      </c>
    </row>
    <row r="47" spans="1:23" ht="15" customHeight="1" x14ac:dyDescent="0.2">
      <c r="A47" s="154" t="s">
        <v>57</v>
      </c>
      <c r="B47" s="155"/>
      <c r="C47" s="154" t="s">
        <v>58</v>
      </c>
      <c r="D47" s="155"/>
      <c r="E47" s="156">
        <v>334</v>
      </c>
      <c r="F47" s="155"/>
      <c r="G47" s="155"/>
      <c r="H47" s="77" t="s">
        <v>65</v>
      </c>
      <c r="I47" s="154" t="s">
        <v>60</v>
      </c>
      <c r="J47" s="155"/>
      <c r="K47" s="154" t="s">
        <v>61</v>
      </c>
      <c r="L47" s="155"/>
      <c r="M47" s="155"/>
      <c r="N47" s="77" t="s">
        <v>62</v>
      </c>
      <c r="O47" s="78">
        <v>40448</v>
      </c>
      <c r="P47" s="77" t="s">
        <v>66</v>
      </c>
      <c r="Q47" s="79">
        <v>1</v>
      </c>
      <c r="R47" s="77" t="s">
        <v>64</v>
      </c>
      <c r="S47" s="80">
        <v>100</v>
      </c>
      <c r="T47" s="80">
        <v>976.94</v>
      </c>
      <c r="U47" s="73">
        <f t="shared" si="0"/>
        <v>97694</v>
      </c>
      <c r="V47" s="74">
        <f>VLOOKUP(E47,'[3]Inmuebles x FI'!$E$7:$T$274,15,FALSE)</f>
        <v>100</v>
      </c>
      <c r="W47" s="86">
        <f t="shared" si="1"/>
        <v>0</v>
      </c>
    </row>
    <row r="48" spans="1:23" ht="15" customHeight="1" x14ac:dyDescent="0.2">
      <c r="A48" s="154" t="s">
        <v>57</v>
      </c>
      <c r="B48" s="155"/>
      <c r="C48" s="154" t="s">
        <v>58</v>
      </c>
      <c r="D48" s="155"/>
      <c r="E48" s="156">
        <v>335</v>
      </c>
      <c r="F48" s="155"/>
      <c r="G48" s="155"/>
      <c r="H48" s="77" t="s">
        <v>67</v>
      </c>
      <c r="I48" s="154" t="s">
        <v>60</v>
      </c>
      <c r="J48" s="155"/>
      <c r="K48" s="154" t="s">
        <v>61</v>
      </c>
      <c r="L48" s="155"/>
      <c r="M48" s="155"/>
      <c r="N48" s="77" t="s">
        <v>62</v>
      </c>
      <c r="O48" s="78">
        <v>40448</v>
      </c>
      <c r="P48" s="77" t="s">
        <v>63</v>
      </c>
      <c r="Q48" s="79">
        <v>1</v>
      </c>
      <c r="R48" s="77" t="s">
        <v>64</v>
      </c>
      <c r="S48" s="80">
        <v>100</v>
      </c>
      <c r="T48" s="80">
        <v>703.27</v>
      </c>
      <c r="U48" s="73">
        <f t="shared" si="0"/>
        <v>70327</v>
      </c>
      <c r="V48" s="74">
        <f>VLOOKUP(E48,'[3]Inmuebles x FI'!$E$7:$T$274,15,FALSE)</f>
        <v>100</v>
      </c>
      <c r="W48" s="86">
        <f t="shared" si="1"/>
        <v>0</v>
      </c>
    </row>
    <row r="49" spans="1:23" ht="15" customHeight="1" x14ac:dyDescent="0.2">
      <c r="A49" s="154" t="s">
        <v>57</v>
      </c>
      <c r="B49" s="155"/>
      <c r="C49" s="154" t="s">
        <v>58</v>
      </c>
      <c r="D49" s="155"/>
      <c r="E49" s="156">
        <v>366</v>
      </c>
      <c r="F49" s="155"/>
      <c r="G49" s="155"/>
      <c r="H49" s="77" t="s">
        <v>471</v>
      </c>
      <c r="I49" s="154" t="s">
        <v>83</v>
      </c>
      <c r="J49" s="155"/>
      <c r="K49" s="154" t="s">
        <v>98</v>
      </c>
      <c r="L49" s="155"/>
      <c r="M49" s="155"/>
      <c r="N49" s="77" t="s">
        <v>99</v>
      </c>
      <c r="O49" s="78">
        <v>40731</v>
      </c>
      <c r="P49" s="77" t="s">
        <v>63</v>
      </c>
      <c r="Q49" s="79">
        <v>1</v>
      </c>
      <c r="R49" s="77" t="s">
        <v>64</v>
      </c>
      <c r="S49" s="80">
        <v>100</v>
      </c>
      <c r="T49" s="80">
        <v>982.82</v>
      </c>
      <c r="U49" s="73">
        <f t="shared" si="0"/>
        <v>98282</v>
      </c>
      <c r="V49" s="74">
        <f>VLOOKUP(E49,'[3]Inmuebles x FI'!$E$7:$T$274,15,FALSE)</f>
        <v>100</v>
      </c>
      <c r="W49" s="86">
        <f t="shared" si="1"/>
        <v>0</v>
      </c>
    </row>
    <row r="50" spans="1:23" ht="15" customHeight="1" x14ac:dyDescent="0.2">
      <c r="A50" s="154" t="s">
        <v>57</v>
      </c>
      <c r="B50" s="155"/>
      <c r="C50" s="154" t="s">
        <v>58</v>
      </c>
      <c r="D50" s="155"/>
      <c r="E50" s="156">
        <v>369</v>
      </c>
      <c r="F50" s="155"/>
      <c r="G50" s="155"/>
      <c r="H50" s="77" t="s">
        <v>472</v>
      </c>
      <c r="I50" s="154" t="s">
        <v>93</v>
      </c>
      <c r="J50" s="155"/>
      <c r="K50" s="154" t="s">
        <v>84</v>
      </c>
      <c r="L50" s="155"/>
      <c r="M50" s="155"/>
      <c r="N50" s="77" t="s">
        <v>84</v>
      </c>
      <c r="O50" s="78">
        <v>40767</v>
      </c>
      <c r="P50" s="77" t="s">
        <v>66</v>
      </c>
      <c r="Q50" s="79">
        <v>1</v>
      </c>
      <c r="R50" s="77" t="s">
        <v>64</v>
      </c>
      <c r="S50" s="80">
        <v>100</v>
      </c>
      <c r="T50" s="80">
        <v>968.32</v>
      </c>
      <c r="U50" s="73">
        <f t="shared" si="0"/>
        <v>96832</v>
      </c>
      <c r="V50" s="74">
        <f>VLOOKUP(E50,'[3]Inmuebles x FI'!$E$7:$T$274,15,FALSE)</f>
        <v>100</v>
      </c>
      <c r="W50" s="86">
        <f t="shared" si="1"/>
        <v>0</v>
      </c>
    </row>
    <row r="51" spans="1:23" ht="15" customHeight="1" x14ac:dyDescent="0.2">
      <c r="A51" s="154" t="s">
        <v>170</v>
      </c>
      <c r="B51" s="155"/>
      <c r="C51" s="154" t="s">
        <v>171</v>
      </c>
      <c r="D51" s="155"/>
      <c r="E51" s="156">
        <v>22</v>
      </c>
      <c r="F51" s="155"/>
      <c r="G51" s="155"/>
      <c r="H51" s="77" t="s">
        <v>172</v>
      </c>
      <c r="I51" s="154" t="s">
        <v>83</v>
      </c>
      <c r="J51" s="155"/>
      <c r="K51" s="154" t="s">
        <v>173</v>
      </c>
      <c r="L51" s="155"/>
      <c r="M51" s="155"/>
      <c r="N51" s="77" t="s">
        <v>99</v>
      </c>
      <c r="O51" s="78">
        <v>37083</v>
      </c>
      <c r="P51" s="77" t="s">
        <v>63</v>
      </c>
      <c r="Q51" s="79">
        <v>1</v>
      </c>
      <c r="R51" s="77" t="s">
        <v>174</v>
      </c>
      <c r="S51" s="80">
        <v>100</v>
      </c>
      <c r="T51" s="80">
        <v>3024</v>
      </c>
      <c r="U51" s="73">
        <f t="shared" si="0"/>
        <v>302400</v>
      </c>
      <c r="V51" s="74">
        <f>VLOOKUP(E51,'[3]Inmuebles x FI'!$E$7:$T$274,15,FALSE)</f>
        <v>100</v>
      </c>
      <c r="W51" s="86">
        <f t="shared" si="1"/>
        <v>0</v>
      </c>
    </row>
    <row r="52" spans="1:23" ht="15" customHeight="1" x14ac:dyDescent="0.2">
      <c r="A52" s="154" t="s">
        <v>170</v>
      </c>
      <c r="B52" s="155"/>
      <c r="C52" s="154" t="s">
        <v>171</v>
      </c>
      <c r="D52" s="155"/>
      <c r="E52" s="156">
        <v>23</v>
      </c>
      <c r="F52" s="155"/>
      <c r="G52" s="155"/>
      <c r="H52" s="77" t="s">
        <v>175</v>
      </c>
      <c r="I52" s="154" t="s">
        <v>83</v>
      </c>
      <c r="J52" s="155"/>
      <c r="K52" s="154" t="s">
        <v>157</v>
      </c>
      <c r="L52" s="155"/>
      <c r="M52" s="155"/>
      <c r="N52" s="77" t="s">
        <v>158</v>
      </c>
      <c r="O52" s="78">
        <v>37792</v>
      </c>
      <c r="P52" s="77" t="s">
        <v>63</v>
      </c>
      <c r="Q52" s="79">
        <v>1</v>
      </c>
      <c r="R52" s="77" t="s">
        <v>119</v>
      </c>
      <c r="S52" s="80">
        <v>100</v>
      </c>
      <c r="T52" s="80">
        <v>5418</v>
      </c>
      <c r="U52" s="73">
        <f t="shared" si="0"/>
        <v>541800</v>
      </c>
      <c r="V52" s="74">
        <f>VLOOKUP(E52,'[3]Inmuebles x FI'!$E$7:$T$274,15,FALSE)</f>
        <v>100</v>
      </c>
      <c r="W52" s="86">
        <f t="shared" si="1"/>
        <v>0</v>
      </c>
    </row>
    <row r="53" spans="1:23" ht="15" customHeight="1" x14ac:dyDescent="0.2">
      <c r="A53" s="154" t="s">
        <v>170</v>
      </c>
      <c r="B53" s="155"/>
      <c r="C53" s="154" t="s">
        <v>171</v>
      </c>
      <c r="D53" s="155"/>
      <c r="E53" s="156">
        <v>24</v>
      </c>
      <c r="F53" s="155"/>
      <c r="G53" s="155"/>
      <c r="H53" s="77" t="s">
        <v>176</v>
      </c>
      <c r="I53" s="154" t="s">
        <v>88</v>
      </c>
      <c r="J53" s="155"/>
      <c r="K53" s="154" t="s">
        <v>88</v>
      </c>
      <c r="L53" s="155"/>
      <c r="M53" s="155"/>
      <c r="N53" s="77" t="s">
        <v>89</v>
      </c>
      <c r="O53" s="78">
        <v>38328</v>
      </c>
      <c r="P53" s="77" t="s">
        <v>66</v>
      </c>
      <c r="Q53" s="79">
        <v>1</v>
      </c>
      <c r="R53" s="77" t="s">
        <v>64</v>
      </c>
      <c r="S53" s="80">
        <v>100</v>
      </c>
      <c r="T53" s="80">
        <v>4128</v>
      </c>
      <c r="U53" s="73">
        <f t="shared" si="0"/>
        <v>412800</v>
      </c>
      <c r="V53" s="74">
        <f>VLOOKUP(E53,'[3]Inmuebles x FI'!$E$7:$T$274,15,FALSE)</f>
        <v>100</v>
      </c>
      <c r="W53" s="86">
        <f t="shared" si="1"/>
        <v>0</v>
      </c>
    </row>
    <row r="54" spans="1:23" ht="15" customHeight="1" x14ac:dyDescent="0.2">
      <c r="A54" s="154" t="s">
        <v>170</v>
      </c>
      <c r="B54" s="155"/>
      <c r="C54" s="154" t="s">
        <v>171</v>
      </c>
      <c r="D54" s="155"/>
      <c r="E54" s="156">
        <v>25</v>
      </c>
      <c r="F54" s="155"/>
      <c r="G54" s="155"/>
      <c r="H54" s="77" t="s">
        <v>177</v>
      </c>
      <c r="I54" s="154" t="s">
        <v>60</v>
      </c>
      <c r="J54" s="155"/>
      <c r="K54" s="154" t="s">
        <v>61</v>
      </c>
      <c r="L54" s="155"/>
      <c r="M54" s="155"/>
      <c r="N54" s="77" t="s">
        <v>115</v>
      </c>
      <c r="O54" s="78">
        <v>38344</v>
      </c>
      <c r="P54" s="77" t="s">
        <v>66</v>
      </c>
      <c r="Q54" s="79">
        <v>1</v>
      </c>
      <c r="R54" s="77" t="s">
        <v>64</v>
      </c>
      <c r="S54" s="80">
        <v>100</v>
      </c>
      <c r="T54" s="80">
        <v>7056</v>
      </c>
      <c r="U54" s="73">
        <f t="shared" si="0"/>
        <v>705600</v>
      </c>
      <c r="V54" s="74">
        <f>VLOOKUP(E54,'[3]Inmuebles x FI'!$E$7:$T$274,15,FALSE)</f>
        <v>100</v>
      </c>
      <c r="W54" s="86">
        <f t="shared" si="1"/>
        <v>0</v>
      </c>
    </row>
    <row r="55" spans="1:23" ht="15" customHeight="1" x14ac:dyDescent="0.2">
      <c r="A55" s="154" t="s">
        <v>170</v>
      </c>
      <c r="B55" s="155"/>
      <c r="C55" s="154" t="s">
        <v>171</v>
      </c>
      <c r="D55" s="155"/>
      <c r="E55" s="156">
        <v>118</v>
      </c>
      <c r="F55" s="155"/>
      <c r="G55" s="155"/>
      <c r="H55" s="77" t="s">
        <v>178</v>
      </c>
      <c r="I55" s="154" t="s">
        <v>88</v>
      </c>
      <c r="J55" s="155"/>
      <c r="K55" s="154" t="s">
        <v>88</v>
      </c>
      <c r="L55" s="155"/>
      <c r="M55" s="155"/>
      <c r="N55" s="77" t="s">
        <v>89</v>
      </c>
      <c r="O55" s="78">
        <v>38411</v>
      </c>
      <c r="P55" s="77" t="s">
        <v>66</v>
      </c>
      <c r="Q55" s="79">
        <v>1</v>
      </c>
      <c r="R55" s="77" t="s">
        <v>64</v>
      </c>
      <c r="S55" s="80">
        <v>100</v>
      </c>
      <c r="T55" s="80">
        <v>1033.6099999999999</v>
      </c>
      <c r="U55" s="73">
        <f t="shared" si="0"/>
        <v>103360.99999999999</v>
      </c>
      <c r="V55" s="74">
        <f>VLOOKUP(E55,'[3]Inmuebles x FI'!$E$7:$T$274,15,FALSE)</f>
        <v>100</v>
      </c>
      <c r="W55" s="86">
        <f t="shared" si="1"/>
        <v>0</v>
      </c>
    </row>
    <row r="56" spans="1:23" ht="15" customHeight="1" x14ac:dyDescent="0.2">
      <c r="A56" s="154" t="s">
        <v>170</v>
      </c>
      <c r="B56" s="155"/>
      <c r="C56" s="154" t="s">
        <v>171</v>
      </c>
      <c r="D56" s="155"/>
      <c r="E56" s="156">
        <v>127</v>
      </c>
      <c r="F56" s="155"/>
      <c r="G56" s="155"/>
      <c r="H56" s="77" t="s">
        <v>179</v>
      </c>
      <c r="I56" s="154" t="s">
        <v>83</v>
      </c>
      <c r="J56" s="155"/>
      <c r="K56" s="154" t="s">
        <v>84</v>
      </c>
      <c r="L56" s="155"/>
      <c r="M56" s="155"/>
      <c r="N56" s="77" t="s">
        <v>104</v>
      </c>
      <c r="O56" s="78">
        <v>38547</v>
      </c>
      <c r="P56" s="77" t="s">
        <v>66</v>
      </c>
      <c r="Q56" s="79">
        <v>1</v>
      </c>
      <c r="R56" s="77" t="s">
        <v>64</v>
      </c>
      <c r="S56" s="80">
        <v>90.72</v>
      </c>
      <c r="T56" s="80">
        <v>4532.4799999999996</v>
      </c>
      <c r="U56" s="73">
        <f t="shared" si="0"/>
        <v>411186.58559999993</v>
      </c>
      <c r="V56" s="74">
        <f>VLOOKUP(E56,'[3]Inmuebles x FI'!$E$7:$T$274,15,FALSE)</f>
        <v>77.22</v>
      </c>
      <c r="W56" s="86">
        <f t="shared" si="1"/>
        <v>-13.5</v>
      </c>
    </row>
    <row r="57" spans="1:23" ht="15" customHeight="1" x14ac:dyDescent="0.2">
      <c r="A57" s="154" t="s">
        <v>170</v>
      </c>
      <c r="B57" s="155"/>
      <c r="C57" s="154" t="s">
        <v>171</v>
      </c>
      <c r="D57" s="155"/>
      <c r="E57" s="156">
        <v>142</v>
      </c>
      <c r="F57" s="155"/>
      <c r="G57" s="155"/>
      <c r="H57" s="77" t="s">
        <v>180</v>
      </c>
      <c r="I57" s="154" t="s">
        <v>83</v>
      </c>
      <c r="J57" s="155"/>
      <c r="K57" s="154" t="s">
        <v>181</v>
      </c>
      <c r="L57" s="155"/>
      <c r="M57" s="155"/>
      <c r="N57" s="77" t="s">
        <v>182</v>
      </c>
      <c r="O57" s="78">
        <v>38840</v>
      </c>
      <c r="P57" s="77" t="s">
        <v>63</v>
      </c>
      <c r="Q57" s="79">
        <v>1</v>
      </c>
      <c r="R57" s="77" t="s">
        <v>64</v>
      </c>
      <c r="S57" s="80">
        <v>76.739999999999995</v>
      </c>
      <c r="T57" s="80">
        <v>1754.62</v>
      </c>
      <c r="U57" s="73">
        <f t="shared" si="0"/>
        <v>134649.53879999998</v>
      </c>
      <c r="V57" s="74">
        <f>VLOOKUP(E57,'[3]Inmuebles x FI'!$E$7:$T$274,15,FALSE)</f>
        <v>82.35</v>
      </c>
      <c r="W57" s="86">
        <f t="shared" si="1"/>
        <v>5.6099999999999994</v>
      </c>
    </row>
    <row r="58" spans="1:23" ht="15" customHeight="1" x14ac:dyDescent="0.2">
      <c r="A58" s="154" t="s">
        <v>170</v>
      </c>
      <c r="B58" s="155"/>
      <c r="C58" s="154" t="s">
        <v>171</v>
      </c>
      <c r="D58" s="155"/>
      <c r="E58" s="156">
        <v>150</v>
      </c>
      <c r="F58" s="155"/>
      <c r="G58" s="155"/>
      <c r="H58" s="77" t="s">
        <v>183</v>
      </c>
      <c r="I58" s="154" t="s">
        <v>83</v>
      </c>
      <c r="J58" s="155"/>
      <c r="K58" s="154" t="s">
        <v>84</v>
      </c>
      <c r="L58" s="155"/>
      <c r="M58" s="155"/>
      <c r="N58" s="77" t="s">
        <v>104</v>
      </c>
      <c r="O58" s="78">
        <v>38889</v>
      </c>
      <c r="P58" s="77" t="s">
        <v>63</v>
      </c>
      <c r="Q58" s="79">
        <v>1</v>
      </c>
      <c r="R58" s="77" t="s">
        <v>119</v>
      </c>
      <c r="S58" s="80">
        <v>84.67</v>
      </c>
      <c r="T58" s="80">
        <v>1434.58</v>
      </c>
      <c r="U58" s="73">
        <f t="shared" si="0"/>
        <v>121465.88859999999</v>
      </c>
      <c r="V58" s="74">
        <f>VLOOKUP(E58,'[3]Inmuebles x FI'!$E$7:$T$274,15,FALSE)</f>
        <v>100</v>
      </c>
      <c r="W58" s="86">
        <f t="shared" si="1"/>
        <v>15.329999999999998</v>
      </c>
    </row>
    <row r="59" spans="1:23" ht="15" customHeight="1" x14ac:dyDescent="0.2">
      <c r="A59" s="154" t="s">
        <v>170</v>
      </c>
      <c r="B59" s="155"/>
      <c r="C59" s="154" t="s">
        <v>171</v>
      </c>
      <c r="D59" s="155"/>
      <c r="E59" s="156">
        <v>174</v>
      </c>
      <c r="F59" s="155"/>
      <c r="G59" s="155"/>
      <c r="H59" s="77" t="s">
        <v>184</v>
      </c>
      <c r="I59" s="154" t="s">
        <v>60</v>
      </c>
      <c r="J59" s="155"/>
      <c r="K59" s="154" t="s">
        <v>61</v>
      </c>
      <c r="L59" s="155"/>
      <c r="M59" s="155"/>
      <c r="N59" s="77" t="s">
        <v>115</v>
      </c>
      <c r="O59" s="78">
        <v>39007</v>
      </c>
      <c r="P59" s="77" t="s">
        <v>66</v>
      </c>
      <c r="Q59" s="79">
        <v>1</v>
      </c>
      <c r="R59" s="77" t="s">
        <v>64</v>
      </c>
      <c r="S59" s="80">
        <v>100</v>
      </c>
      <c r="T59" s="80">
        <v>1401.59</v>
      </c>
      <c r="U59" s="73">
        <f t="shared" si="0"/>
        <v>140159</v>
      </c>
      <c r="V59" s="74">
        <f>VLOOKUP(E59,'[3]Inmuebles x FI'!$E$7:$T$274,15,FALSE)</f>
        <v>100</v>
      </c>
      <c r="W59" s="86">
        <f t="shared" si="1"/>
        <v>0</v>
      </c>
    </row>
    <row r="60" spans="1:23" ht="15" customHeight="1" x14ac:dyDescent="0.2">
      <c r="A60" s="154" t="s">
        <v>170</v>
      </c>
      <c r="B60" s="155"/>
      <c r="C60" s="154" t="s">
        <v>171</v>
      </c>
      <c r="D60" s="155"/>
      <c r="E60" s="156">
        <v>177</v>
      </c>
      <c r="F60" s="155"/>
      <c r="G60" s="155"/>
      <c r="H60" s="77" t="s">
        <v>185</v>
      </c>
      <c r="I60" s="154" t="s">
        <v>88</v>
      </c>
      <c r="J60" s="155"/>
      <c r="K60" s="154" t="s">
        <v>140</v>
      </c>
      <c r="L60" s="155"/>
      <c r="M60" s="155"/>
      <c r="N60" s="77" t="s">
        <v>141</v>
      </c>
      <c r="O60" s="78">
        <v>39031</v>
      </c>
      <c r="P60" s="77" t="s">
        <v>66</v>
      </c>
      <c r="Q60" s="79">
        <v>1</v>
      </c>
      <c r="R60" s="77" t="s">
        <v>168</v>
      </c>
      <c r="S60" s="80">
        <v>100</v>
      </c>
      <c r="T60" s="80">
        <v>10189.18</v>
      </c>
      <c r="U60" s="73">
        <f t="shared" si="0"/>
        <v>1018918</v>
      </c>
      <c r="V60" s="74">
        <f>VLOOKUP(E60,'[3]Inmuebles x FI'!$E$7:$T$274,15,FALSE)</f>
        <v>100</v>
      </c>
      <c r="W60" s="86">
        <f t="shared" si="1"/>
        <v>0</v>
      </c>
    </row>
    <row r="61" spans="1:23" ht="15" customHeight="1" x14ac:dyDescent="0.2">
      <c r="A61" s="154" t="s">
        <v>170</v>
      </c>
      <c r="B61" s="155"/>
      <c r="C61" s="154" t="s">
        <v>171</v>
      </c>
      <c r="D61" s="155"/>
      <c r="E61" s="156">
        <v>178</v>
      </c>
      <c r="F61" s="155"/>
      <c r="G61" s="155"/>
      <c r="H61" s="77" t="s">
        <v>186</v>
      </c>
      <c r="I61" s="154" t="s">
        <v>83</v>
      </c>
      <c r="J61" s="155"/>
      <c r="K61" s="154" t="s">
        <v>84</v>
      </c>
      <c r="L61" s="155"/>
      <c r="M61" s="155"/>
      <c r="N61" s="77" t="s">
        <v>104</v>
      </c>
      <c r="O61" s="78">
        <v>39024</v>
      </c>
      <c r="P61" s="77" t="s">
        <v>66</v>
      </c>
      <c r="Q61" s="79">
        <v>1</v>
      </c>
      <c r="R61" s="77" t="s">
        <v>64</v>
      </c>
      <c r="S61" s="80">
        <v>5.77</v>
      </c>
      <c r="T61" s="80">
        <v>162.26</v>
      </c>
      <c r="U61" s="73">
        <f t="shared" si="0"/>
        <v>936.24019999999985</v>
      </c>
      <c r="V61" s="74">
        <f>VLOOKUP(E61,'[3]Inmuebles x FI'!$E$7:$T$274,15,FALSE)</f>
        <v>5.77</v>
      </c>
      <c r="W61" s="86">
        <f t="shared" si="1"/>
        <v>0</v>
      </c>
    </row>
    <row r="62" spans="1:23" ht="15" customHeight="1" x14ac:dyDescent="0.2">
      <c r="A62" s="154" t="s">
        <v>170</v>
      </c>
      <c r="B62" s="155"/>
      <c r="C62" s="154" t="s">
        <v>171</v>
      </c>
      <c r="D62" s="155"/>
      <c r="E62" s="156">
        <v>181</v>
      </c>
      <c r="F62" s="155"/>
      <c r="G62" s="155"/>
      <c r="H62" s="77" t="s">
        <v>187</v>
      </c>
      <c r="I62" s="154" t="s">
        <v>83</v>
      </c>
      <c r="J62" s="155"/>
      <c r="K62" s="154" t="s">
        <v>181</v>
      </c>
      <c r="L62" s="155"/>
      <c r="M62" s="155"/>
      <c r="N62" s="77" t="s">
        <v>182</v>
      </c>
      <c r="O62" s="78">
        <v>39057</v>
      </c>
      <c r="P62" s="77" t="s">
        <v>63</v>
      </c>
      <c r="Q62" s="79">
        <v>1</v>
      </c>
      <c r="R62" s="77" t="s">
        <v>64</v>
      </c>
      <c r="S62" s="80">
        <v>100</v>
      </c>
      <c r="T62" s="80">
        <v>644.80999999999995</v>
      </c>
      <c r="U62" s="73">
        <f t="shared" si="0"/>
        <v>64480.999999999993</v>
      </c>
      <c r="V62" s="74">
        <f>VLOOKUP(E62,'[3]Inmuebles x FI'!$E$7:$T$274,15,FALSE)</f>
        <v>100</v>
      </c>
      <c r="W62" s="86">
        <f t="shared" si="1"/>
        <v>0</v>
      </c>
    </row>
    <row r="63" spans="1:23" ht="15" customHeight="1" x14ac:dyDescent="0.2">
      <c r="A63" s="154" t="s">
        <v>170</v>
      </c>
      <c r="B63" s="155"/>
      <c r="C63" s="154" t="s">
        <v>171</v>
      </c>
      <c r="D63" s="155"/>
      <c r="E63" s="156">
        <v>183</v>
      </c>
      <c r="F63" s="155"/>
      <c r="G63" s="155"/>
      <c r="H63" s="77" t="s">
        <v>188</v>
      </c>
      <c r="I63" s="154" t="s">
        <v>83</v>
      </c>
      <c r="J63" s="155"/>
      <c r="K63" s="154" t="s">
        <v>84</v>
      </c>
      <c r="L63" s="155"/>
      <c r="M63" s="155"/>
      <c r="N63" s="77" t="s">
        <v>189</v>
      </c>
      <c r="O63" s="78">
        <v>39073</v>
      </c>
      <c r="P63" s="77" t="s">
        <v>66</v>
      </c>
      <c r="Q63" s="79">
        <v>1</v>
      </c>
      <c r="R63" s="77" t="s">
        <v>64</v>
      </c>
      <c r="S63" s="80">
        <v>100</v>
      </c>
      <c r="T63" s="80">
        <v>1726.4</v>
      </c>
      <c r="U63" s="73">
        <f t="shared" si="0"/>
        <v>172640</v>
      </c>
      <c r="V63" s="74">
        <f>VLOOKUP(E63,'[3]Inmuebles x FI'!$E$7:$T$274,15,FALSE)</f>
        <v>100</v>
      </c>
      <c r="W63" s="86">
        <f t="shared" si="1"/>
        <v>0</v>
      </c>
    </row>
    <row r="64" spans="1:23" ht="15" customHeight="1" x14ac:dyDescent="0.2">
      <c r="A64" s="154" t="s">
        <v>170</v>
      </c>
      <c r="B64" s="155"/>
      <c r="C64" s="154" t="s">
        <v>171</v>
      </c>
      <c r="D64" s="155"/>
      <c r="E64" s="156">
        <v>187</v>
      </c>
      <c r="F64" s="155"/>
      <c r="G64" s="155"/>
      <c r="H64" s="77" t="s">
        <v>190</v>
      </c>
      <c r="I64" s="154" t="s">
        <v>76</v>
      </c>
      <c r="J64" s="155"/>
      <c r="K64" s="154" t="s">
        <v>128</v>
      </c>
      <c r="L64" s="155"/>
      <c r="M64" s="155"/>
      <c r="N64" s="77" t="s">
        <v>129</v>
      </c>
      <c r="O64" s="78">
        <v>39108</v>
      </c>
      <c r="P64" s="77" t="s">
        <v>66</v>
      </c>
      <c r="Q64" s="79">
        <v>1</v>
      </c>
      <c r="R64" s="77" t="s">
        <v>64</v>
      </c>
      <c r="S64" s="80">
        <v>78.040000000000006</v>
      </c>
      <c r="T64" s="80">
        <v>2993.54</v>
      </c>
      <c r="U64" s="73">
        <f t="shared" si="0"/>
        <v>233615.8616</v>
      </c>
      <c r="V64" s="74">
        <f>VLOOKUP(E64,'[3]Inmuebles x FI'!$E$7:$T$274,15,FALSE)</f>
        <v>74.12</v>
      </c>
      <c r="W64" s="86">
        <f t="shared" si="1"/>
        <v>-3.9200000000000017</v>
      </c>
    </row>
    <row r="65" spans="1:23" ht="15" customHeight="1" x14ac:dyDescent="0.2">
      <c r="A65" s="154" t="s">
        <v>170</v>
      </c>
      <c r="B65" s="155"/>
      <c r="C65" s="154" t="s">
        <v>171</v>
      </c>
      <c r="D65" s="155"/>
      <c r="E65" s="156">
        <v>224</v>
      </c>
      <c r="F65" s="155"/>
      <c r="G65" s="155"/>
      <c r="H65" s="77" t="s">
        <v>191</v>
      </c>
      <c r="I65" s="154" t="s">
        <v>83</v>
      </c>
      <c r="J65" s="155"/>
      <c r="K65" s="154" t="s">
        <v>98</v>
      </c>
      <c r="L65" s="155"/>
      <c r="M65" s="155"/>
      <c r="N65" s="77" t="s">
        <v>99</v>
      </c>
      <c r="O65" s="78">
        <v>39345</v>
      </c>
      <c r="P65" s="77" t="s">
        <v>66</v>
      </c>
      <c r="Q65" s="79">
        <v>1</v>
      </c>
      <c r="R65" s="77" t="s">
        <v>64</v>
      </c>
      <c r="S65" s="80">
        <v>67.849999999999994</v>
      </c>
      <c r="T65" s="80">
        <v>4197.4399999999996</v>
      </c>
      <c r="U65" s="73">
        <f t="shared" si="0"/>
        <v>284796.30399999995</v>
      </c>
      <c r="V65" s="74">
        <f>VLOOKUP(E65,'[3]Inmuebles x FI'!$E$7:$T$274,15,FALSE)</f>
        <v>67.34</v>
      </c>
      <c r="W65" s="86">
        <f t="shared" si="1"/>
        <v>-0.50999999999999091</v>
      </c>
    </row>
    <row r="66" spans="1:23" ht="15" customHeight="1" x14ac:dyDescent="0.2">
      <c r="A66" s="154" t="s">
        <v>170</v>
      </c>
      <c r="B66" s="155"/>
      <c r="C66" s="154" t="s">
        <v>171</v>
      </c>
      <c r="D66" s="155"/>
      <c r="E66" s="156">
        <v>248</v>
      </c>
      <c r="F66" s="155"/>
      <c r="G66" s="155"/>
      <c r="H66" s="77" t="s">
        <v>192</v>
      </c>
      <c r="I66" s="154" t="s">
        <v>83</v>
      </c>
      <c r="J66" s="155"/>
      <c r="K66" s="154" t="s">
        <v>84</v>
      </c>
      <c r="L66" s="155"/>
      <c r="M66" s="155"/>
      <c r="N66" s="77" t="s">
        <v>189</v>
      </c>
      <c r="O66" s="78">
        <v>39464</v>
      </c>
      <c r="P66" s="77" t="s">
        <v>66</v>
      </c>
      <c r="Q66" s="79">
        <v>1</v>
      </c>
      <c r="R66" s="77" t="s">
        <v>64</v>
      </c>
      <c r="S66" s="80">
        <v>100</v>
      </c>
      <c r="T66" s="80">
        <v>2301.66</v>
      </c>
      <c r="U66" s="73">
        <f t="shared" si="0"/>
        <v>230166</v>
      </c>
      <c r="V66" s="74">
        <f>VLOOKUP(E66,'[3]Inmuebles x FI'!$E$7:$T$274,15,FALSE)</f>
        <v>100</v>
      </c>
      <c r="W66" s="86">
        <f t="shared" si="1"/>
        <v>0</v>
      </c>
    </row>
    <row r="67" spans="1:23" ht="15" customHeight="1" x14ac:dyDescent="0.2">
      <c r="A67" s="154" t="s">
        <v>170</v>
      </c>
      <c r="B67" s="155"/>
      <c r="C67" s="154" t="s">
        <v>171</v>
      </c>
      <c r="D67" s="155"/>
      <c r="E67" s="156">
        <v>250</v>
      </c>
      <c r="F67" s="155"/>
      <c r="G67" s="155"/>
      <c r="H67" s="77" t="s">
        <v>193</v>
      </c>
      <c r="I67" s="154" t="s">
        <v>76</v>
      </c>
      <c r="J67" s="155"/>
      <c r="K67" s="154" t="s">
        <v>128</v>
      </c>
      <c r="L67" s="155"/>
      <c r="M67" s="155"/>
      <c r="N67" s="77" t="s">
        <v>129</v>
      </c>
      <c r="O67" s="78">
        <v>39479</v>
      </c>
      <c r="P67" s="77" t="s">
        <v>63</v>
      </c>
      <c r="Q67" s="79">
        <v>1</v>
      </c>
      <c r="R67" s="77" t="s">
        <v>64</v>
      </c>
      <c r="S67" s="80">
        <v>100</v>
      </c>
      <c r="T67" s="80">
        <v>399.43</v>
      </c>
      <c r="U67" s="73">
        <f t="shared" si="0"/>
        <v>39943</v>
      </c>
      <c r="V67" s="74">
        <f>VLOOKUP(E67,'[3]Inmuebles x FI'!$E$7:$T$274,15,FALSE)</f>
        <v>73.62</v>
      </c>
      <c r="W67" s="86">
        <f t="shared" si="1"/>
        <v>-26.379999999999995</v>
      </c>
    </row>
    <row r="68" spans="1:23" ht="15" customHeight="1" x14ac:dyDescent="0.2">
      <c r="A68" s="154" t="s">
        <v>170</v>
      </c>
      <c r="B68" s="155"/>
      <c r="C68" s="154" t="s">
        <v>171</v>
      </c>
      <c r="D68" s="155"/>
      <c r="E68" s="156">
        <v>267</v>
      </c>
      <c r="F68" s="155"/>
      <c r="G68" s="155"/>
      <c r="H68" s="77" t="s">
        <v>194</v>
      </c>
      <c r="I68" s="154" t="s">
        <v>83</v>
      </c>
      <c r="J68" s="155"/>
      <c r="K68" s="154" t="s">
        <v>112</v>
      </c>
      <c r="L68" s="155"/>
      <c r="M68" s="155"/>
      <c r="N68" s="77" t="s">
        <v>113</v>
      </c>
      <c r="O68" s="78">
        <v>39618</v>
      </c>
      <c r="P68" s="77" t="s">
        <v>66</v>
      </c>
      <c r="Q68" s="79">
        <v>1</v>
      </c>
      <c r="R68" s="77" t="s">
        <v>119</v>
      </c>
      <c r="S68" s="80">
        <v>100</v>
      </c>
      <c r="T68" s="80">
        <v>6950.85</v>
      </c>
      <c r="U68" s="73">
        <f t="shared" si="0"/>
        <v>695085</v>
      </c>
      <c r="V68" s="74">
        <f>VLOOKUP(E68,'[3]Inmuebles x FI'!$E$7:$T$274,15,FALSE)</f>
        <v>100</v>
      </c>
      <c r="W68" s="86">
        <f t="shared" si="1"/>
        <v>0</v>
      </c>
    </row>
    <row r="69" spans="1:23" ht="15" customHeight="1" x14ac:dyDescent="0.2">
      <c r="A69" s="154" t="s">
        <v>170</v>
      </c>
      <c r="B69" s="155"/>
      <c r="C69" s="154" t="s">
        <v>171</v>
      </c>
      <c r="D69" s="155"/>
      <c r="E69" s="156">
        <v>311</v>
      </c>
      <c r="F69" s="155"/>
      <c r="G69" s="155"/>
      <c r="H69" s="77" t="s">
        <v>195</v>
      </c>
      <c r="I69" s="154" t="s">
        <v>83</v>
      </c>
      <c r="J69" s="155"/>
      <c r="K69" s="154" t="s">
        <v>109</v>
      </c>
      <c r="L69" s="155"/>
      <c r="M69" s="155"/>
      <c r="N69" s="77" t="s">
        <v>110</v>
      </c>
      <c r="O69" s="78">
        <v>40077</v>
      </c>
      <c r="P69" s="77" t="s">
        <v>66</v>
      </c>
      <c r="Q69" s="79">
        <v>1</v>
      </c>
      <c r="R69" s="77" t="s">
        <v>64</v>
      </c>
      <c r="S69" s="80">
        <v>100</v>
      </c>
      <c r="T69" s="80">
        <v>5017.18</v>
      </c>
      <c r="U69" s="73">
        <f t="shared" si="0"/>
        <v>501718</v>
      </c>
      <c r="V69" s="74">
        <f>VLOOKUP(E69,'[3]Inmuebles x FI'!$E$7:$T$274,15,FALSE)</f>
        <v>100</v>
      </c>
      <c r="W69" s="86">
        <f t="shared" si="1"/>
        <v>0</v>
      </c>
    </row>
    <row r="70" spans="1:23" ht="15" customHeight="1" x14ac:dyDescent="0.2">
      <c r="A70" s="154" t="s">
        <v>170</v>
      </c>
      <c r="B70" s="155"/>
      <c r="C70" s="154" t="s">
        <v>171</v>
      </c>
      <c r="D70" s="155"/>
      <c r="E70" s="156">
        <v>365</v>
      </c>
      <c r="F70" s="155"/>
      <c r="G70" s="155"/>
      <c r="H70" s="77" t="s">
        <v>196</v>
      </c>
      <c r="I70" s="154" t="s">
        <v>83</v>
      </c>
      <c r="J70" s="155"/>
      <c r="K70" s="154" t="s">
        <v>181</v>
      </c>
      <c r="L70" s="155"/>
      <c r="M70" s="155"/>
      <c r="N70" s="77" t="s">
        <v>197</v>
      </c>
      <c r="O70" s="78">
        <v>40687</v>
      </c>
      <c r="P70" s="77" t="s">
        <v>63</v>
      </c>
      <c r="Q70" s="79">
        <v>1</v>
      </c>
      <c r="R70" s="77" t="s">
        <v>64</v>
      </c>
      <c r="S70" s="80">
        <v>100</v>
      </c>
      <c r="T70" s="80">
        <v>3279.57</v>
      </c>
      <c r="U70" s="73">
        <f t="shared" si="0"/>
        <v>327957</v>
      </c>
      <c r="V70" s="74">
        <f>VLOOKUP(E70,'[3]Inmuebles x FI'!$E$7:$T$274,15,FALSE)</f>
        <v>100</v>
      </c>
      <c r="W70" s="86">
        <f t="shared" si="1"/>
        <v>0</v>
      </c>
    </row>
    <row r="71" spans="1:23" ht="15" customHeight="1" x14ac:dyDescent="0.2">
      <c r="A71" s="154" t="s">
        <v>170</v>
      </c>
      <c r="B71" s="155"/>
      <c r="C71" s="154" t="s">
        <v>198</v>
      </c>
      <c r="D71" s="155"/>
      <c r="E71" s="156">
        <v>19</v>
      </c>
      <c r="F71" s="155"/>
      <c r="G71" s="155"/>
      <c r="H71" s="77" t="s">
        <v>199</v>
      </c>
      <c r="I71" s="154" t="s">
        <v>83</v>
      </c>
      <c r="J71" s="155"/>
      <c r="K71" s="154" t="s">
        <v>112</v>
      </c>
      <c r="L71" s="155"/>
      <c r="M71" s="155"/>
      <c r="N71" s="77" t="s">
        <v>113</v>
      </c>
      <c r="O71" s="78">
        <v>37120</v>
      </c>
      <c r="P71" s="77" t="s">
        <v>63</v>
      </c>
      <c r="Q71" s="79">
        <v>1</v>
      </c>
      <c r="R71" s="77" t="s">
        <v>119</v>
      </c>
      <c r="S71" s="80">
        <v>60.16</v>
      </c>
      <c r="T71" s="80">
        <v>5276</v>
      </c>
      <c r="U71" s="73">
        <f t="shared" si="0"/>
        <v>317404.15999999997</v>
      </c>
      <c r="V71" s="74">
        <f>VLOOKUP(E71,'[3]Inmuebles x FI'!$E$7:$T$274,15,FALSE)</f>
        <v>99.03</v>
      </c>
      <c r="W71" s="86">
        <f t="shared" si="1"/>
        <v>38.870000000000005</v>
      </c>
    </row>
    <row r="72" spans="1:23" ht="15" customHeight="1" x14ac:dyDescent="0.2">
      <c r="A72" s="154" t="s">
        <v>170</v>
      </c>
      <c r="B72" s="155"/>
      <c r="C72" s="154" t="s">
        <v>198</v>
      </c>
      <c r="D72" s="155"/>
      <c r="E72" s="156">
        <v>20</v>
      </c>
      <c r="F72" s="155"/>
      <c r="G72" s="155"/>
      <c r="H72" s="77" t="s">
        <v>200</v>
      </c>
      <c r="I72" s="154" t="s">
        <v>83</v>
      </c>
      <c r="J72" s="155"/>
      <c r="K72" s="154" t="s">
        <v>112</v>
      </c>
      <c r="L72" s="155"/>
      <c r="M72" s="155"/>
      <c r="N72" s="77" t="s">
        <v>113</v>
      </c>
      <c r="O72" s="78">
        <v>37477</v>
      </c>
      <c r="P72" s="77" t="s">
        <v>63</v>
      </c>
      <c r="Q72" s="79">
        <v>1</v>
      </c>
      <c r="R72" s="77" t="s">
        <v>119</v>
      </c>
      <c r="S72" s="80">
        <v>100</v>
      </c>
      <c r="T72" s="80">
        <v>1129</v>
      </c>
      <c r="U72" s="73">
        <f t="shared" ref="U72:U135" si="2">+T72*S72</f>
        <v>112900</v>
      </c>
      <c r="V72" s="74">
        <f>VLOOKUP(E72,'[3]Inmuebles x FI'!$E$7:$T$274,15,FALSE)</f>
        <v>100</v>
      </c>
      <c r="W72" s="86">
        <f t="shared" ref="W72:W135" si="3">+V72-S72</f>
        <v>0</v>
      </c>
    </row>
    <row r="73" spans="1:23" ht="15" customHeight="1" x14ac:dyDescent="0.2">
      <c r="A73" s="154" t="s">
        <v>170</v>
      </c>
      <c r="B73" s="155"/>
      <c r="C73" s="154" t="s">
        <v>198</v>
      </c>
      <c r="D73" s="155"/>
      <c r="E73" s="156">
        <v>21</v>
      </c>
      <c r="F73" s="155"/>
      <c r="G73" s="155"/>
      <c r="H73" s="77" t="s">
        <v>201</v>
      </c>
      <c r="I73" s="154" t="s">
        <v>83</v>
      </c>
      <c r="J73" s="155"/>
      <c r="K73" s="154" t="s">
        <v>112</v>
      </c>
      <c r="L73" s="155"/>
      <c r="M73" s="155"/>
      <c r="N73" s="77" t="s">
        <v>113</v>
      </c>
      <c r="O73" s="78">
        <v>37979</v>
      </c>
      <c r="P73" s="77" t="s">
        <v>63</v>
      </c>
      <c r="Q73" s="79">
        <v>1</v>
      </c>
      <c r="R73" s="77" t="s">
        <v>119</v>
      </c>
      <c r="S73" s="80">
        <v>55.73</v>
      </c>
      <c r="T73" s="80">
        <v>4965</v>
      </c>
      <c r="U73" s="73">
        <f t="shared" si="2"/>
        <v>276699.45</v>
      </c>
      <c r="V73" s="74">
        <f>VLOOKUP(E73,'[3]Inmuebles x FI'!$E$7:$T$274,15,FALSE)</f>
        <v>79.91</v>
      </c>
      <c r="W73" s="86">
        <f t="shared" si="3"/>
        <v>24.18</v>
      </c>
    </row>
    <row r="74" spans="1:23" ht="15" customHeight="1" x14ac:dyDescent="0.2">
      <c r="A74" s="154" t="s">
        <v>170</v>
      </c>
      <c r="B74" s="155"/>
      <c r="C74" s="154" t="s">
        <v>198</v>
      </c>
      <c r="D74" s="155"/>
      <c r="E74" s="156">
        <v>26</v>
      </c>
      <c r="F74" s="155"/>
      <c r="G74" s="155"/>
      <c r="H74" s="77" t="s">
        <v>202</v>
      </c>
      <c r="I74" s="154" t="s">
        <v>83</v>
      </c>
      <c r="J74" s="155"/>
      <c r="K74" s="154" t="s">
        <v>112</v>
      </c>
      <c r="L74" s="155"/>
      <c r="M74" s="155"/>
      <c r="N74" s="77" t="s">
        <v>113</v>
      </c>
      <c r="O74" s="78">
        <v>37399</v>
      </c>
      <c r="P74" s="77" t="s">
        <v>63</v>
      </c>
      <c r="Q74" s="79">
        <v>1</v>
      </c>
      <c r="R74" s="77" t="s">
        <v>119</v>
      </c>
      <c r="S74" s="80">
        <v>100</v>
      </c>
      <c r="T74" s="80">
        <v>1129</v>
      </c>
      <c r="U74" s="73">
        <f t="shared" si="2"/>
        <v>112900</v>
      </c>
      <c r="V74" s="74">
        <f>VLOOKUP(E74,'[3]Inmuebles x FI'!$E$7:$T$274,15,FALSE)</f>
        <v>100</v>
      </c>
      <c r="W74" s="86">
        <f t="shared" si="3"/>
        <v>0</v>
      </c>
    </row>
    <row r="75" spans="1:23" ht="15" customHeight="1" x14ac:dyDescent="0.2">
      <c r="A75" s="154" t="s">
        <v>170</v>
      </c>
      <c r="B75" s="155"/>
      <c r="C75" s="154" t="s">
        <v>198</v>
      </c>
      <c r="D75" s="155"/>
      <c r="E75" s="156">
        <v>27</v>
      </c>
      <c r="F75" s="155"/>
      <c r="G75" s="155"/>
      <c r="H75" s="77" t="s">
        <v>203</v>
      </c>
      <c r="I75" s="154" t="s">
        <v>83</v>
      </c>
      <c r="J75" s="155"/>
      <c r="K75" s="154" t="s">
        <v>112</v>
      </c>
      <c r="L75" s="155"/>
      <c r="M75" s="155"/>
      <c r="N75" s="77" t="s">
        <v>113</v>
      </c>
      <c r="O75" s="78">
        <v>36825</v>
      </c>
      <c r="P75" s="77" t="s">
        <v>63</v>
      </c>
      <c r="Q75" s="79">
        <v>1</v>
      </c>
      <c r="R75" s="77" t="s">
        <v>119</v>
      </c>
      <c r="S75" s="80">
        <v>98.1</v>
      </c>
      <c r="T75" s="80">
        <v>8128</v>
      </c>
      <c r="U75" s="73">
        <f t="shared" si="2"/>
        <v>797356.79999999993</v>
      </c>
      <c r="V75" s="74">
        <f>VLOOKUP(E75,'[3]Inmuebles x FI'!$E$7:$T$274,15,FALSE)</f>
        <v>96.92</v>
      </c>
      <c r="W75" s="86">
        <f t="shared" si="3"/>
        <v>-1.1799999999999926</v>
      </c>
    </row>
    <row r="76" spans="1:23" ht="15" customHeight="1" x14ac:dyDescent="0.2">
      <c r="A76" s="154" t="s">
        <v>170</v>
      </c>
      <c r="B76" s="155"/>
      <c r="C76" s="154" t="s">
        <v>198</v>
      </c>
      <c r="D76" s="155"/>
      <c r="E76" s="156">
        <v>184</v>
      </c>
      <c r="F76" s="155"/>
      <c r="G76" s="155"/>
      <c r="H76" s="77" t="s">
        <v>204</v>
      </c>
      <c r="I76" s="154" t="s">
        <v>83</v>
      </c>
      <c r="J76" s="155"/>
      <c r="K76" s="154" t="s">
        <v>84</v>
      </c>
      <c r="L76" s="155"/>
      <c r="M76" s="155"/>
      <c r="N76" s="77" t="s">
        <v>189</v>
      </c>
      <c r="O76" s="78">
        <v>39073</v>
      </c>
      <c r="P76" s="77" t="s">
        <v>66</v>
      </c>
      <c r="Q76" s="79">
        <v>1</v>
      </c>
      <c r="R76" s="77" t="s">
        <v>64</v>
      </c>
      <c r="S76" s="80">
        <v>100</v>
      </c>
      <c r="T76" s="80">
        <v>1726.4</v>
      </c>
      <c r="U76" s="73">
        <f t="shared" si="2"/>
        <v>172640</v>
      </c>
      <c r="V76" s="74">
        <f>VLOOKUP(E76,'[3]Inmuebles x FI'!$E$7:$T$274,15,FALSE)</f>
        <v>100</v>
      </c>
      <c r="W76" s="86">
        <f t="shared" si="3"/>
        <v>0</v>
      </c>
    </row>
    <row r="77" spans="1:23" ht="15" customHeight="1" x14ac:dyDescent="0.2">
      <c r="A77" s="154" t="s">
        <v>170</v>
      </c>
      <c r="B77" s="155"/>
      <c r="C77" s="154" t="s">
        <v>198</v>
      </c>
      <c r="D77" s="155"/>
      <c r="E77" s="156">
        <v>189</v>
      </c>
      <c r="F77" s="155"/>
      <c r="G77" s="155"/>
      <c r="H77" s="77" t="s">
        <v>205</v>
      </c>
      <c r="I77" s="154" t="s">
        <v>83</v>
      </c>
      <c r="J77" s="155"/>
      <c r="K77" s="154" t="s">
        <v>84</v>
      </c>
      <c r="L77" s="155"/>
      <c r="M77" s="155"/>
      <c r="N77" s="77" t="s">
        <v>145</v>
      </c>
      <c r="O77" s="78">
        <v>39113</v>
      </c>
      <c r="P77" s="77" t="s">
        <v>66</v>
      </c>
      <c r="Q77" s="79">
        <v>1</v>
      </c>
      <c r="R77" s="77" t="s">
        <v>119</v>
      </c>
      <c r="S77" s="80">
        <v>80.010000000000005</v>
      </c>
      <c r="T77" s="80">
        <v>14799.86</v>
      </c>
      <c r="U77" s="73">
        <f t="shared" si="2"/>
        <v>1184136.7986000001</v>
      </c>
      <c r="V77" s="74">
        <f>VLOOKUP(E77,'[3]Inmuebles x FI'!$E$7:$T$274,15,FALSE)</f>
        <v>69.319999999999993</v>
      </c>
      <c r="W77" s="86">
        <f t="shared" si="3"/>
        <v>-10.690000000000012</v>
      </c>
    </row>
    <row r="78" spans="1:23" ht="15" customHeight="1" x14ac:dyDescent="0.2">
      <c r="A78" s="154" t="s">
        <v>170</v>
      </c>
      <c r="B78" s="155"/>
      <c r="C78" s="154" t="s">
        <v>198</v>
      </c>
      <c r="D78" s="155"/>
      <c r="E78" s="156">
        <v>222</v>
      </c>
      <c r="F78" s="155"/>
      <c r="G78" s="155"/>
      <c r="H78" s="77" t="s">
        <v>206</v>
      </c>
      <c r="I78" s="154" t="s">
        <v>60</v>
      </c>
      <c r="J78" s="155"/>
      <c r="K78" s="154" t="s">
        <v>61</v>
      </c>
      <c r="L78" s="155"/>
      <c r="M78" s="155"/>
      <c r="N78" s="77" t="s">
        <v>115</v>
      </c>
      <c r="O78" s="78">
        <v>39337</v>
      </c>
      <c r="P78" s="77" t="s">
        <v>66</v>
      </c>
      <c r="Q78" s="79">
        <v>1</v>
      </c>
      <c r="R78" s="77" t="s">
        <v>64</v>
      </c>
      <c r="S78" s="80">
        <v>100</v>
      </c>
      <c r="T78" s="80">
        <v>365.79</v>
      </c>
      <c r="U78" s="73">
        <f t="shared" si="2"/>
        <v>36579</v>
      </c>
      <c r="V78" s="74">
        <f>VLOOKUP(E78,'[3]Inmuebles x FI'!$E$7:$T$274,15,FALSE)</f>
        <v>100</v>
      </c>
      <c r="W78" s="86">
        <f t="shared" si="3"/>
        <v>0</v>
      </c>
    </row>
    <row r="79" spans="1:23" ht="15" customHeight="1" x14ac:dyDescent="0.2">
      <c r="A79" s="154" t="s">
        <v>170</v>
      </c>
      <c r="B79" s="155"/>
      <c r="C79" s="154" t="s">
        <v>198</v>
      </c>
      <c r="D79" s="155"/>
      <c r="E79" s="156">
        <v>247</v>
      </c>
      <c r="F79" s="155"/>
      <c r="G79" s="155"/>
      <c r="H79" s="77" t="s">
        <v>192</v>
      </c>
      <c r="I79" s="154" t="s">
        <v>83</v>
      </c>
      <c r="J79" s="155"/>
      <c r="K79" s="154" t="s">
        <v>84</v>
      </c>
      <c r="L79" s="155"/>
      <c r="M79" s="155"/>
      <c r="N79" s="77" t="s">
        <v>189</v>
      </c>
      <c r="O79" s="78">
        <v>39464</v>
      </c>
      <c r="P79" s="77" t="s">
        <v>66</v>
      </c>
      <c r="Q79" s="79">
        <v>1</v>
      </c>
      <c r="R79" s="77" t="s">
        <v>64</v>
      </c>
      <c r="S79" s="80">
        <v>100</v>
      </c>
      <c r="T79" s="80">
        <v>2301.67</v>
      </c>
      <c r="U79" s="73">
        <f t="shared" si="2"/>
        <v>230167</v>
      </c>
      <c r="V79" s="74">
        <f>VLOOKUP(E79,'[3]Inmuebles x FI'!$E$7:$T$274,15,FALSE)</f>
        <v>100</v>
      </c>
      <c r="W79" s="86">
        <f t="shared" si="3"/>
        <v>0</v>
      </c>
    </row>
    <row r="80" spans="1:23" ht="15" customHeight="1" x14ac:dyDescent="0.2">
      <c r="A80" s="154" t="s">
        <v>170</v>
      </c>
      <c r="B80" s="155"/>
      <c r="C80" s="154" t="s">
        <v>198</v>
      </c>
      <c r="D80" s="155"/>
      <c r="E80" s="156">
        <v>249</v>
      </c>
      <c r="F80" s="155"/>
      <c r="G80" s="155"/>
      <c r="H80" s="77" t="s">
        <v>207</v>
      </c>
      <c r="I80" s="154" t="s">
        <v>83</v>
      </c>
      <c r="J80" s="155"/>
      <c r="K80" s="154" t="s">
        <v>84</v>
      </c>
      <c r="L80" s="155"/>
      <c r="M80" s="155"/>
      <c r="N80" s="77" t="s">
        <v>145</v>
      </c>
      <c r="O80" s="78">
        <v>39464</v>
      </c>
      <c r="P80" s="77" t="s">
        <v>63</v>
      </c>
      <c r="Q80" s="79">
        <v>1</v>
      </c>
      <c r="R80" s="77" t="s">
        <v>64</v>
      </c>
      <c r="S80" s="80">
        <v>100</v>
      </c>
      <c r="T80" s="80">
        <v>537.13</v>
      </c>
      <c r="U80" s="73">
        <f t="shared" si="2"/>
        <v>53713</v>
      </c>
      <c r="V80" s="74">
        <f>VLOOKUP(E80,'[3]Inmuebles x FI'!$E$7:$T$274,15,FALSE)</f>
        <v>0</v>
      </c>
      <c r="W80" s="86">
        <f t="shared" si="3"/>
        <v>-100</v>
      </c>
    </row>
    <row r="81" spans="1:23" ht="15" customHeight="1" x14ac:dyDescent="0.2">
      <c r="A81" s="154" t="s">
        <v>170</v>
      </c>
      <c r="B81" s="155"/>
      <c r="C81" s="154" t="s">
        <v>198</v>
      </c>
      <c r="D81" s="155"/>
      <c r="E81" s="156">
        <v>251</v>
      </c>
      <c r="F81" s="155"/>
      <c r="G81" s="155"/>
      <c r="H81" s="77" t="s">
        <v>208</v>
      </c>
      <c r="I81" s="154" t="s">
        <v>83</v>
      </c>
      <c r="J81" s="155"/>
      <c r="K81" s="154" t="s">
        <v>112</v>
      </c>
      <c r="L81" s="155"/>
      <c r="M81" s="155"/>
      <c r="N81" s="77" t="s">
        <v>113</v>
      </c>
      <c r="O81" s="78">
        <v>39491</v>
      </c>
      <c r="P81" s="77" t="s">
        <v>66</v>
      </c>
      <c r="Q81" s="79">
        <v>1</v>
      </c>
      <c r="R81" s="77" t="s">
        <v>119</v>
      </c>
      <c r="S81" s="80">
        <v>100</v>
      </c>
      <c r="T81" s="80">
        <v>9752.9500000000007</v>
      </c>
      <c r="U81" s="73">
        <f t="shared" si="2"/>
        <v>975295.00000000012</v>
      </c>
      <c r="V81" s="74">
        <f>VLOOKUP(E81,'[3]Inmuebles x FI'!$E$7:$T$274,15,FALSE)</f>
        <v>90.49</v>
      </c>
      <c r="W81" s="86">
        <f t="shared" si="3"/>
        <v>-9.5100000000000051</v>
      </c>
    </row>
    <row r="82" spans="1:23" ht="15" customHeight="1" x14ac:dyDescent="0.2">
      <c r="A82" s="154" t="s">
        <v>170</v>
      </c>
      <c r="B82" s="155"/>
      <c r="C82" s="154" t="s">
        <v>198</v>
      </c>
      <c r="D82" s="155"/>
      <c r="E82" s="156">
        <v>258</v>
      </c>
      <c r="F82" s="155"/>
      <c r="G82" s="155"/>
      <c r="H82" s="77" t="s">
        <v>209</v>
      </c>
      <c r="I82" s="154" t="s">
        <v>83</v>
      </c>
      <c r="J82" s="155"/>
      <c r="K82" s="154" t="s">
        <v>98</v>
      </c>
      <c r="L82" s="155"/>
      <c r="M82" s="155"/>
      <c r="N82" s="77" t="s">
        <v>99</v>
      </c>
      <c r="O82" s="78">
        <v>39535</v>
      </c>
      <c r="P82" s="77" t="s">
        <v>63</v>
      </c>
      <c r="Q82" s="79">
        <v>1</v>
      </c>
      <c r="R82" s="77" t="s">
        <v>119</v>
      </c>
      <c r="S82" s="80">
        <v>64.27</v>
      </c>
      <c r="T82" s="80">
        <v>3477.36</v>
      </c>
      <c r="U82" s="73">
        <f t="shared" si="2"/>
        <v>223489.92720000001</v>
      </c>
      <c r="V82" s="74">
        <f>VLOOKUP(E82,'[3]Inmuebles x FI'!$E$7:$T$274,15,FALSE)</f>
        <v>56.46</v>
      </c>
      <c r="W82" s="86">
        <f t="shared" si="3"/>
        <v>-7.8099999999999952</v>
      </c>
    </row>
    <row r="83" spans="1:23" ht="15" customHeight="1" x14ac:dyDescent="0.2">
      <c r="A83" s="154" t="s">
        <v>170</v>
      </c>
      <c r="B83" s="155"/>
      <c r="C83" s="154" t="s">
        <v>198</v>
      </c>
      <c r="D83" s="155"/>
      <c r="E83" s="156">
        <v>265</v>
      </c>
      <c r="F83" s="155"/>
      <c r="G83" s="155"/>
      <c r="H83" s="77" t="s">
        <v>210</v>
      </c>
      <c r="I83" s="154" t="s">
        <v>83</v>
      </c>
      <c r="J83" s="155"/>
      <c r="K83" s="154" t="s">
        <v>112</v>
      </c>
      <c r="L83" s="155"/>
      <c r="M83" s="155"/>
      <c r="N83" s="77" t="s">
        <v>113</v>
      </c>
      <c r="O83" s="78">
        <v>39576</v>
      </c>
      <c r="P83" s="77" t="s">
        <v>63</v>
      </c>
      <c r="Q83" s="79">
        <v>1</v>
      </c>
      <c r="R83" s="77" t="s">
        <v>119</v>
      </c>
      <c r="S83" s="80">
        <v>95.76</v>
      </c>
      <c r="T83" s="80">
        <v>9362</v>
      </c>
      <c r="U83" s="73">
        <f t="shared" si="2"/>
        <v>896505.12</v>
      </c>
      <c r="V83" s="74">
        <f>VLOOKUP(E83,'[3]Inmuebles x FI'!$E$7:$T$274,15,FALSE)</f>
        <v>97.01</v>
      </c>
      <c r="W83" s="86">
        <f t="shared" si="3"/>
        <v>1.25</v>
      </c>
    </row>
    <row r="84" spans="1:23" ht="15" customHeight="1" x14ac:dyDescent="0.2">
      <c r="A84" s="154" t="s">
        <v>170</v>
      </c>
      <c r="B84" s="155"/>
      <c r="C84" s="154" t="s">
        <v>198</v>
      </c>
      <c r="D84" s="155"/>
      <c r="E84" s="156">
        <v>278</v>
      </c>
      <c r="F84" s="155"/>
      <c r="G84" s="155"/>
      <c r="H84" s="77" t="s">
        <v>211</v>
      </c>
      <c r="I84" s="154" t="s">
        <v>83</v>
      </c>
      <c r="J84" s="155"/>
      <c r="K84" s="154" t="s">
        <v>84</v>
      </c>
      <c r="L84" s="155"/>
      <c r="M84" s="155"/>
      <c r="N84" s="77" t="s">
        <v>145</v>
      </c>
      <c r="O84" s="78">
        <v>39672</v>
      </c>
      <c r="P84" s="77" t="s">
        <v>63</v>
      </c>
      <c r="Q84" s="79">
        <v>1</v>
      </c>
      <c r="R84" s="77" t="s">
        <v>119</v>
      </c>
      <c r="S84" s="80">
        <v>0</v>
      </c>
      <c r="T84" s="80">
        <v>189.9</v>
      </c>
      <c r="U84" s="73">
        <f t="shared" si="2"/>
        <v>0</v>
      </c>
      <c r="V84" s="74">
        <f>VLOOKUP(E84,'[3]Inmuebles x FI'!$E$7:$T$274,15,FALSE)</f>
        <v>0</v>
      </c>
      <c r="W84" s="86">
        <f t="shared" si="3"/>
        <v>0</v>
      </c>
    </row>
    <row r="85" spans="1:23" ht="15" customHeight="1" x14ac:dyDescent="0.2">
      <c r="A85" s="154" t="s">
        <v>170</v>
      </c>
      <c r="B85" s="155"/>
      <c r="C85" s="154" t="s">
        <v>198</v>
      </c>
      <c r="D85" s="155"/>
      <c r="E85" s="156">
        <v>283</v>
      </c>
      <c r="F85" s="155"/>
      <c r="G85" s="155"/>
      <c r="H85" s="77" t="s">
        <v>212</v>
      </c>
      <c r="I85" s="154" t="s">
        <v>83</v>
      </c>
      <c r="J85" s="155"/>
      <c r="K85" s="154" t="s">
        <v>112</v>
      </c>
      <c r="L85" s="155"/>
      <c r="M85" s="155"/>
      <c r="N85" s="77" t="s">
        <v>113</v>
      </c>
      <c r="O85" s="78">
        <v>39685</v>
      </c>
      <c r="P85" s="77" t="s">
        <v>63</v>
      </c>
      <c r="Q85" s="79">
        <v>1</v>
      </c>
      <c r="R85" s="77" t="s">
        <v>119</v>
      </c>
      <c r="S85" s="80">
        <v>100</v>
      </c>
      <c r="T85" s="80">
        <v>5840.57</v>
      </c>
      <c r="U85" s="73">
        <f t="shared" si="2"/>
        <v>584057</v>
      </c>
      <c r="V85" s="74">
        <f>VLOOKUP(E85,'[3]Inmuebles x FI'!$E$7:$T$274,15,FALSE)</f>
        <v>100</v>
      </c>
      <c r="W85" s="86">
        <f t="shared" si="3"/>
        <v>0</v>
      </c>
    </row>
    <row r="86" spans="1:23" ht="15" customHeight="1" x14ac:dyDescent="0.2">
      <c r="A86" s="154" t="s">
        <v>170</v>
      </c>
      <c r="B86" s="155"/>
      <c r="C86" s="154" t="s">
        <v>198</v>
      </c>
      <c r="D86" s="155"/>
      <c r="E86" s="156">
        <v>309</v>
      </c>
      <c r="F86" s="155"/>
      <c r="G86" s="155"/>
      <c r="H86" s="77" t="s">
        <v>213</v>
      </c>
      <c r="I86" s="154" t="s">
        <v>83</v>
      </c>
      <c r="J86" s="155"/>
      <c r="K86" s="154" t="s">
        <v>112</v>
      </c>
      <c r="L86" s="155"/>
      <c r="M86" s="155"/>
      <c r="N86" s="77" t="s">
        <v>113</v>
      </c>
      <c r="O86" s="78">
        <v>39899</v>
      </c>
      <c r="P86" s="77" t="s">
        <v>63</v>
      </c>
      <c r="Q86" s="79">
        <v>1</v>
      </c>
      <c r="R86" s="77" t="s">
        <v>119</v>
      </c>
      <c r="S86" s="80">
        <v>86.19</v>
      </c>
      <c r="T86" s="80">
        <v>3966.81</v>
      </c>
      <c r="U86" s="73">
        <f t="shared" si="2"/>
        <v>341899.35389999999</v>
      </c>
      <c r="V86" s="74">
        <f>VLOOKUP(E86,'[3]Inmuebles x FI'!$E$7:$T$274,15,FALSE)</f>
        <v>89.87</v>
      </c>
      <c r="W86" s="86">
        <f t="shared" si="3"/>
        <v>3.6800000000000068</v>
      </c>
    </row>
    <row r="87" spans="1:23" ht="15" customHeight="1" x14ac:dyDescent="0.2">
      <c r="A87" s="154" t="s">
        <v>170</v>
      </c>
      <c r="B87" s="155"/>
      <c r="C87" s="154" t="s">
        <v>473</v>
      </c>
      <c r="D87" s="155"/>
      <c r="E87" s="156">
        <v>254</v>
      </c>
      <c r="F87" s="155"/>
      <c r="G87" s="155"/>
      <c r="H87" s="77" t="s">
        <v>214</v>
      </c>
      <c r="I87" s="154" t="s">
        <v>93</v>
      </c>
      <c r="J87" s="155"/>
      <c r="K87" s="154" t="s">
        <v>84</v>
      </c>
      <c r="L87" s="155"/>
      <c r="M87" s="155"/>
      <c r="N87" s="77" t="s">
        <v>84</v>
      </c>
      <c r="O87" s="78">
        <v>39507</v>
      </c>
      <c r="P87" s="77" t="s">
        <v>66</v>
      </c>
      <c r="Q87" s="79">
        <v>1</v>
      </c>
      <c r="R87" s="77" t="s">
        <v>86</v>
      </c>
      <c r="S87" s="80">
        <v>100</v>
      </c>
      <c r="T87" s="80">
        <v>7142.4</v>
      </c>
      <c r="U87" s="73">
        <f t="shared" si="2"/>
        <v>714240</v>
      </c>
      <c r="V87" s="74">
        <f>VLOOKUP(E87,'[3]Inmuebles x FI'!$E$7:$T$274,15,FALSE)</f>
        <v>100</v>
      </c>
      <c r="W87" s="86">
        <f t="shared" si="3"/>
        <v>0</v>
      </c>
    </row>
    <row r="88" spans="1:23" ht="15" customHeight="1" x14ac:dyDescent="0.2">
      <c r="A88" s="154" t="s">
        <v>170</v>
      </c>
      <c r="B88" s="155"/>
      <c r="C88" s="154" t="s">
        <v>473</v>
      </c>
      <c r="D88" s="155"/>
      <c r="E88" s="156">
        <v>261</v>
      </c>
      <c r="F88" s="155"/>
      <c r="G88" s="155"/>
      <c r="H88" s="77" t="s">
        <v>215</v>
      </c>
      <c r="I88" s="154" t="s">
        <v>83</v>
      </c>
      <c r="J88" s="155"/>
      <c r="K88" s="154" t="s">
        <v>84</v>
      </c>
      <c r="L88" s="155"/>
      <c r="M88" s="155"/>
      <c r="N88" s="77" t="s">
        <v>104</v>
      </c>
      <c r="O88" s="78">
        <v>39548</v>
      </c>
      <c r="P88" s="77" t="s">
        <v>66</v>
      </c>
      <c r="Q88" s="79">
        <v>1</v>
      </c>
      <c r="R88" s="77" t="s">
        <v>64</v>
      </c>
      <c r="S88" s="80">
        <v>78.2</v>
      </c>
      <c r="T88" s="80">
        <v>835.69</v>
      </c>
      <c r="U88" s="73">
        <f t="shared" si="2"/>
        <v>65350.958000000006</v>
      </c>
      <c r="V88" s="74">
        <f>VLOOKUP(E88,'[3]Inmuebles x FI'!$E$7:$T$274,15,FALSE)</f>
        <v>78.2</v>
      </c>
      <c r="W88" s="86">
        <f t="shared" si="3"/>
        <v>0</v>
      </c>
    </row>
    <row r="89" spans="1:23" ht="15" customHeight="1" x14ac:dyDescent="0.2">
      <c r="A89" s="154" t="s">
        <v>170</v>
      </c>
      <c r="B89" s="155"/>
      <c r="C89" s="154" t="s">
        <v>216</v>
      </c>
      <c r="D89" s="155"/>
      <c r="E89" s="156">
        <v>210</v>
      </c>
      <c r="F89" s="155"/>
      <c r="G89" s="155"/>
      <c r="H89" s="77" t="s">
        <v>217</v>
      </c>
      <c r="I89" s="154" t="s">
        <v>88</v>
      </c>
      <c r="J89" s="155"/>
      <c r="K89" s="154" t="s">
        <v>88</v>
      </c>
      <c r="L89" s="155"/>
      <c r="M89" s="155"/>
      <c r="N89" s="77" t="s">
        <v>89</v>
      </c>
      <c r="O89" s="78">
        <v>39275</v>
      </c>
      <c r="P89" s="77" t="s">
        <v>66</v>
      </c>
      <c r="Q89" s="79">
        <v>1</v>
      </c>
      <c r="R89" s="77" t="s">
        <v>64</v>
      </c>
      <c r="S89" s="80">
        <v>100</v>
      </c>
      <c r="T89" s="80">
        <v>118.14</v>
      </c>
      <c r="U89" s="73">
        <f t="shared" si="2"/>
        <v>11814</v>
      </c>
      <c r="V89" s="74">
        <f>VLOOKUP(E89,'[3]Inmuebles x FI'!$E$7:$T$274,15,FALSE)</f>
        <v>100</v>
      </c>
      <c r="W89" s="86">
        <f t="shared" si="3"/>
        <v>0</v>
      </c>
    </row>
    <row r="90" spans="1:23" ht="15" customHeight="1" x14ac:dyDescent="0.2">
      <c r="A90" s="154" t="s">
        <v>170</v>
      </c>
      <c r="B90" s="155"/>
      <c r="C90" s="154" t="s">
        <v>216</v>
      </c>
      <c r="D90" s="155"/>
      <c r="E90" s="156">
        <v>225</v>
      </c>
      <c r="F90" s="155"/>
      <c r="G90" s="155"/>
      <c r="H90" s="77" t="s">
        <v>218</v>
      </c>
      <c r="I90" s="154" t="s">
        <v>83</v>
      </c>
      <c r="J90" s="155"/>
      <c r="K90" s="154" t="s">
        <v>84</v>
      </c>
      <c r="L90" s="155"/>
      <c r="M90" s="155"/>
      <c r="N90" s="77" t="s">
        <v>219</v>
      </c>
      <c r="O90" s="78">
        <v>39352</v>
      </c>
      <c r="P90" s="77" t="s">
        <v>66</v>
      </c>
      <c r="Q90" s="79">
        <v>1</v>
      </c>
      <c r="R90" s="77" t="s">
        <v>119</v>
      </c>
      <c r="S90" s="80">
        <v>100</v>
      </c>
      <c r="T90" s="80">
        <v>3079</v>
      </c>
      <c r="U90" s="73">
        <f t="shared" si="2"/>
        <v>307900</v>
      </c>
      <c r="V90" s="74">
        <f>VLOOKUP(E90,'[3]Inmuebles x FI'!$E$7:$T$274,15,FALSE)</f>
        <v>100</v>
      </c>
      <c r="W90" s="86">
        <f t="shared" si="3"/>
        <v>0</v>
      </c>
    </row>
    <row r="91" spans="1:23" ht="15" customHeight="1" x14ac:dyDescent="0.2">
      <c r="A91" s="154" t="s">
        <v>170</v>
      </c>
      <c r="B91" s="155"/>
      <c r="C91" s="154" t="s">
        <v>216</v>
      </c>
      <c r="D91" s="155"/>
      <c r="E91" s="156">
        <v>270</v>
      </c>
      <c r="F91" s="155"/>
      <c r="G91" s="155"/>
      <c r="H91" s="77" t="s">
        <v>220</v>
      </c>
      <c r="I91" s="154" t="s">
        <v>83</v>
      </c>
      <c r="J91" s="155"/>
      <c r="K91" s="154" t="s">
        <v>157</v>
      </c>
      <c r="L91" s="155"/>
      <c r="M91" s="155"/>
      <c r="N91" s="77" t="s">
        <v>158</v>
      </c>
      <c r="O91" s="78">
        <v>39622</v>
      </c>
      <c r="P91" s="77" t="s">
        <v>66</v>
      </c>
      <c r="Q91" s="79">
        <v>1</v>
      </c>
      <c r="R91" s="77" t="s">
        <v>119</v>
      </c>
      <c r="S91" s="80">
        <v>100</v>
      </c>
      <c r="T91" s="80">
        <v>8573.74</v>
      </c>
      <c r="U91" s="73">
        <f t="shared" si="2"/>
        <v>857374</v>
      </c>
      <c r="V91" s="74">
        <f>VLOOKUP(E91,'[3]Inmuebles x FI'!$E$7:$T$274,15,FALSE)</f>
        <v>100</v>
      </c>
      <c r="W91" s="86">
        <f t="shared" si="3"/>
        <v>0</v>
      </c>
    </row>
    <row r="92" spans="1:23" ht="15" customHeight="1" x14ac:dyDescent="0.2">
      <c r="A92" s="154" t="s">
        <v>170</v>
      </c>
      <c r="B92" s="155"/>
      <c r="C92" s="154" t="s">
        <v>216</v>
      </c>
      <c r="D92" s="155"/>
      <c r="E92" s="156">
        <v>271</v>
      </c>
      <c r="F92" s="155"/>
      <c r="G92" s="155"/>
      <c r="H92" s="77" t="s">
        <v>220</v>
      </c>
      <c r="I92" s="154" t="s">
        <v>76</v>
      </c>
      <c r="J92" s="155"/>
      <c r="K92" s="154" t="s">
        <v>77</v>
      </c>
      <c r="L92" s="155"/>
      <c r="M92" s="155"/>
      <c r="N92" s="77" t="s">
        <v>221</v>
      </c>
      <c r="O92" s="78">
        <v>39622</v>
      </c>
      <c r="P92" s="77" t="s">
        <v>66</v>
      </c>
      <c r="Q92" s="79">
        <v>1</v>
      </c>
      <c r="R92" s="77" t="s">
        <v>119</v>
      </c>
      <c r="S92" s="80">
        <v>100</v>
      </c>
      <c r="T92" s="80">
        <v>5353.7</v>
      </c>
      <c r="U92" s="73">
        <f t="shared" si="2"/>
        <v>535370</v>
      </c>
      <c r="V92" s="74">
        <f>VLOOKUP(E92,'[3]Inmuebles x FI'!$E$7:$T$274,15,FALSE)</f>
        <v>100</v>
      </c>
      <c r="W92" s="86">
        <f t="shared" si="3"/>
        <v>0</v>
      </c>
    </row>
    <row r="93" spans="1:23" ht="15" customHeight="1" x14ac:dyDescent="0.2">
      <c r="A93" s="154" t="s">
        <v>222</v>
      </c>
      <c r="B93" s="155"/>
      <c r="C93" s="154" t="s">
        <v>223</v>
      </c>
      <c r="D93" s="155"/>
      <c r="E93" s="156">
        <v>289</v>
      </c>
      <c r="F93" s="155"/>
      <c r="G93" s="155"/>
      <c r="H93" s="77" t="s">
        <v>224</v>
      </c>
      <c r="I93" s="154" t="s">
        <v>225</v>
      </c>
      <c r="J93" s="155"/>
      <c r="K93" s="154" t="s">
        <v>225</v>
      </c>
      <c r="L93" s="155"/>
      <c r="M93" s="155"/>
      <c r="N93" s="77" t="s">
        <v>225</v>
      </c>
      <c r="O93" s="78">
        <v>39700</v>
      </c>
      <c r="P93" s="77" t="s">
        <v>66</v>
      </c>
      <c r="Q93" s="79">
        <v>1</v>
      </c>
      <c r="R93" s="77" t="s">
        <v>119</v>
      </c>
      <c r="S93" s="80"/>
      <c r="T93" s="80">
        <v>2639</v>
      </c>
      <c r="U93" s="73">
        <f t="shared" si="2"/>
        <v>0</v>
      </c>
      <c r="V93" s="74">
        <f>VLOOKUP(E93,'[3]Inmuebles x FI'!$E$7:$T$274,15,FALSE)</f>
        <v>0</v>
      </c>
      <c r="W93" s="86">
        <f t="shared" si="3"/>
        <v>0</v>
      </c>
    </row>
    <row r="94" spans="1:23" ht="15" customHeight="1" x14ac:dyDescent="0.2">
      <c r="A94" s="154" t="s">
        <v>226</v>
      </c>
      <c r="B94" s="155"/>
      <c r="C94" s="154" t="s">
        <v>227</v>
      </c>
      <c r="D94" s="155"/>
      <c r="E94" s="156">
        <v>10</v>
      </c>
      <c r="F94" s="155"/>
      <c r="G94" s="155"/>
      <c r="H94" s="77" t="s">
        <v>228</v>
      </c>
      <c r="I94" s="154" t="s">
        <v>83</v>
      </c>
      <c r="J94" s="155"/>
      <c r="K94" s="154" t="s">
        <v>157</v>
      </c>
      <c r="L94" s="155"/>
      <c r="M94" s="155"/>
      <c r="N94" s="77" t="s">
        <v>158</v>
      </c>
      <c r="O94" s="78">
        <v>36854</v>
      </c>
      <c r="P94" s="77" t="s">
        <v>66</v>
      </c>
      <c r="Q94" s="79">
        <v>1</v>
      </c>
      <c r="R94" s="77" t="s">
        <v>119</v>
      </c>
      <c r="S94" s="80">
        <v>100</v>
      </c>
      <c r="T94" s="80">
        <v>991</v>
      </c>
      <c r="U94" s="73">
        <f t="shared" si="2"/>
        <v>99100</v>
      </c>
      <c r="V94" s="74">
        <f>VLOOKUP(E94,'[3]Inmuebles x FI'!$E$7:$T$274,15,FALSE)</f>
        <v>100</v>
      </c>
      <c r="W94" s="86">
        <f t="shared" si="3"/>
        <v>0</v>
      </c>
    </row>
    <row r="95" spans="1:23" s="84" customFormat="1" ht="15" customHeight="1" x14ac:dyDescent="0.2">
      <c r="A95" s="157" t="s">
        <v>226</v>
      </c>
      <c r="B95" s="158"/>
      <c r="C95" s="157" t="s">
        <v>227</v>
      </c>
      <c r="D95" s="158"/>
      <c r="E95" s="159">
        <v>11</v>
      </c>
      <c r="F95" s="158"/>
      <c r="G95" s="158"/>
      <c r="H95" s="87" t="s">
        <v>229</v>
      </c>
      <c r="I95" s="157" t="s">
        <v>83</v>
      </c>
      <c r="J95" s="158"/>
      <c r="K95" s="157" t="s">
        <v>157</v>
      </c>
      <c r="L95" s="158"/>
      <c r="M95" s="158"/>
      <c r="N95" s="87" t="s">
        <v>158</v>
      </c>
      <c r="O95" s="88">
        <v>37103</v>
      </c>
      <c r="P95" s="87" t="s">
        <v>66</v>
      </c>
      <c r="Q95" s="89">
        <v>1</v>
      </c>
      <c r="R95" s="87" t="s">
        <v>64</v>
      </c>
      <c r="S95" s="82">
        <v>57</v>
      </c>
      <c r="T95" s="82">
        <v>933</v>
      </c>
      <c r="U95" s="83">
        <f t="shared" si="2"/>
        <v>53181</v>
      </c>
      <c r="V95" s="74">
        <f>VLOOKUP(E95,'[3]Inmuebles x FI'!$E$7:$T$274,15,FALSE)</f>
        <v>57</v>
      </c>
      <c r="W95" s="86">
        <f t="shared" si="3"/>
        <v>0</v>
      </c>
    </row>
    <row r="96" spans="1:23" ht="15" customHeight="1" x14ac:dyDescent="0.2">
      <c r="A96" s="154" t="s">
        <v>226</v>
      </c>
      <c r="B96" s="155"/>
      <c r="C96" s="154" t="s">
        <v>227</v>
      </c>
      <c r="D96" s="155"/>
      <c r="E96" s="156">
        <v>13</v>
      </c>
      <c r="F96" s="155"/>
      <c r="G96" s="155"/>
      <c r="H96" s="77" t="s">
        <v>230</v>
      </c>
      <c r="I96" s="154" t="s">
        <v>83</v>
      </c>
      <c r="J96" s="155"/>
      <c r="K96" s="154" t="s">
        <v>157</v>
      </c>
      <c r="L96" s="155"/>
      <c r="M96" s="155"/>
      <c r="N96" s="77" t="s">
        <v>158</v>
      </c>
      <c r="O96" s="78">
        <v>37435</v>
      </c>
      <c r="P96" s="77" t="s">
        <v>66</v>
      </c>
      <c r="Q96" s="79">
        <v>1</v>
      </c>
      <c r="R96" s="77" t="s">
        <v>119</v>
      </c>
      <c r="S96" s="80">
        <v>88</v>
      </c>
      <c r="T96" s="80">
        <v>1466</v>
      </c>
      <c r="U96" s="73">
        <f t="shared" si="2"/>
        <v>129008</v>
      </c>
      <c r="V96" s="74">
        <f>VLOOKUP(E96,'[3]Inmuebles x FI'!$E$7:$T$274,15,FALSE)</f>
        <v>88</v>
      </c>
      <c r="W96" s="86">
        <f t="shared" si="3"/>
        <v>0</v>
      </c>
    </row>
    <row r="97" spans="1:23" ht="15" customHeight="1" x14ac:dyDescent="0.2">
      <c r="A97" s="154" t="s">
        <v>226</v>
      </c>
      <c r="B97" s="155"/>
      <c r="C97" s="154" t="s">
        <v>227</v>
      </c>
      <c r="D97" s="155"/>
      <c r="E97" s="156">
        <v>14</v>
      </c>
      <c r="F97" s="155"/>
      <c r="G97" s="155"/>
      <c r="H97" s="77" t="s">
        <v>231</v>
      </c>
      <c r="I97" s="154" t="s">
        <v>83</v>
      </c>
      <c r="J97" s="155"/>
      <c r="K97" s="154" t="s">
        <v>109</v>
      </c>
      <c r="L97" s="155"/>
      <c r="M97" s="155"/>
      <c r="N97" s="77" t="s">
        <v>232</v>
      </c>
      <c r="O97" s="78">
        <v>37606</v>
      </c>
      <c r="P97" s="77" t="s">
        <v>66</v>
      </c>
      <c r="Q97" s="79">
        <v>1</v>
      </c>
      <c r="R97" s="77" t="s">
        <v>119</v>
      </c>
      <c r="S97" s="80">
        <v>100</v>
      </c>
      <c r="T97" s="80">
        <v>1695</v>
      </c>
      <c r="U97" s="73">
        <f t="shared" si="2"/>
        <v>169500</v>
      </c>
      <c r="V97" s="74">
        <f>VLOOKUP(E97,'[3]Inmuebles x FI'!$E$7:$T$274,15,FALSE)</f>
        <v>100</v>
      </c>
      <c r="W97" s="86">
        <f t="shared" si="3"/>
        <v>0</v>
      </c>
    </row>
    <row r="98" spans="1:23" ht="15" customHeight="1" x14ac:dyDescent="0.2">
      <c r="A98" s="154" t="s">
        <v>226</v>
      </c>
      <c r="B98" s="155"/>
      <c r="C98" s="154" t="s">
        <v>227</v>
      </c>
      <c r="D98" s="155"/>
      <c r="E98" s="156">
        <v>15</v>
      </c>
      <c r="F98" s="155"/>
      <c r="G98" s="155"/>
      <c r="H98" s="77" t="s">
        <v>220</v>
      </c>
      <c r="I98" s="154" t="s">
        <v>83</v>
      </c>
      <c r="J98" s="155"/>
      <c r="K98" s="154" t="s">
        <v>157</v>
      </c>
      <c r="L98" s="155"/>
      <c r="M98" s="155"/>
      <c r="N98" s="77" t="s">
        <v>158</v>
      </c>
      <c r="O98" s="78">
        <v>37790</v>
      </c>
      <c r="P98" s="77" t="s">
        <v>66</v>
      </c>
      <c r="Q98" s="79">
        <v>1</v>
      </c>
      <c r="R98" s="77" t="s">
        <v>64</v>
      </c>
      <c r="S98" s="80">
        <v>100</v>
      </c>
      <c r="T98" s="80">
        <v>9110</v>
      </c>
      <c r="U98" s="73">
        <f t="shared" si="2"/>
        <v>911000</v>
      </c>
      <c r="V98" s="74">
        <f>VLOOKUP(E98,'[3]Inmuebles x FI'!$E$7:$T$274,15,FALSE)</f>
        <v>100</v>
      </c>
      <c r="W98" s="86">
        <f t="shared" si="3"/>
        <v>0</v>
      </c>
    </row>
    <row r="99" spans="1:23" ht="15" customHeight="1" x14ac:dyDescent="0.2">
      <c r="A99" s="154" t="s">
        <v>226</v>
      </c>
      <c r="B99" s="155"/>
      <c r="C99" s="154" t="s">
        <v>227</v>
      </c>
      <c r="D99" s="155"/>
      <c r="E99" s="156">
        <v>16</v>
      </c>
      <c r="F99" s="155"/>
      <c r="G99" s="155"/>
      <c r="H99" s="77" t="s">
        <v>233</v>
      </c>
      <c r="I99" s="154" t="s">
        <v>88</v>
      </c>
      <c r="J99" s="155"/>
      <c r="K99" s="154" t="s">
        <v>88</v>
      </c>
      <c r="L99" s="155"/>
      <c r="M99" s="155"/>
      <c r="N99" s="77" t="s">
        <v>89</v>
      </c>
      <c r="O99" s="78">
        <v>37943</v>
      </c>
      <c r="P99" s="77" t="s">
        <v>63</v>
      </c>
      <c r="Q99" s="79">
        <v>1</v>
      </c>
      <c r="R99" s="77" t="s">
        <v>119</v>
      </c>
      <c r="S99" s="80">
        <v>100</v>
      </c>
      <c r="T99" s="80">
        <v>3828</v>
      </c>
      <c r="U99" s="73">
        <f t="shared" si="2"/>
        <v>382800</v>
      </c>
      <c r="V99" s="74">
        <f>VLOOKUP(E99,'[3]Inmuebles x FI'!$E$7:$T$274,15,FALSE)</f>
        <v>100</v>
      </c>
      <c r="W99" s="86">
        <f t="shared" si="3"/>
        <v>0</v>
      </c>
    </row>
    <row r="100" spans="1:23" s="84" customFormat="1" ht="15" customHeight="1" x14ac:dyDescent="0.2">
      <c r="A100" s="157" t="s">
        <v>226</v>
      </c>
      <c r="B100" s="158"/>
      <c r="C100" s="157" t="s">
        <v>227</v>
      </c>
      <c r="D100" s="158"/>
      <c r="E100" s="159">
        <v>17</v>
      </c>
      <c r="F100" s="158"/>
      <c r="G100" s="158"/>
      <c r="H100" s="87" t="s">
        <v>234</v>
      </c>
      <c r="I100" s="157" t="s">
        <v>83</v>
      </c>
      <c r="J100" s="158"/>
      <c r="K100" s="157" t="s">
        <v>84</v>
      </c>
      <c r="L100" s="158"/>
      <c r="M100" s="158"/>
      <c r="N100" s="87" t="s">
        <v>71</v>
      </c>
      <c r="O100" s="88">
        <v>38096</v>
      </c>
      <c r="P100" s="87" t="s">
        <v>66</v>
      </c>
      <c r="Q100" s="89">
        <v>1</v>
      </c>
      <c r="R100" s="87" t="s">
        <v>119</v>
      </c>
      <c r="S100" s="82">
        <v>47</v>
      </c>
      <c r="T100" s="82">
        <v>2462</v>
      </c>
      <c r="U100" s="83">
        <f t="shared" si="2"/>
        <v>115714</v>
      </c>
      <c r="V100" s="74">
        <f>VLOOKUP(E100,'[3]Inmuebles x FI'!$E$7:$T$274,15,FALSE)</f>
        <v>47</v>
      </c>
      <c r="W100" s="86">
        <f t="shared" si="3"/>
        <v>0</v>
      </c>
    </row>
    <row r="101" spans="1:23" ht="15" customHeight="1" x14ac:dyDescent="0.2">
      <c r="A101" s="154" t="s">
        <v>226</v>
      </c>
      <c r="B101" s="155"/>
      <c r="C101" s="154" t="s">
        <v>227</v>
      </c>
      <c r="D101" s="155"/>
      <c r="E101" s="156">
        <v>18</v>
      </c>
      <c r="F101" s="155"/>
      <c r="G101" s="155"/>
      <c r="H101" s="77" t="s">
        <v>235</v>
      </c>
      <c r="I101" s="154" t="s">
        <v>88</v>
      </c>
      <c r="J101" s="155"/>
      <c r="K101" s="154" t="s">
        <v>88</v>
      </c>
      <c r="L101" s="155"/>
      <c r="M101" s="155"/>
      <c r="N101" s="77" t="s">
        <v>89</v>
      </c>
      <c r="O101" s="78">
        <v>38337</v>
      </c>
      <c r="P101" s="77" t="s">
        <v>63</v>
      </c>
      <c r="Q101" s="79">
        <v>1</v>
      </c>
      <c r="R101" s="77" t="s">
        <v>119</v>
      </c>
      <c r="S101" s="80">
        <v>100</v>
      </c>
      <c r="T101" s="80">
        <v>19980</v>
      </c>
      <c r="U101" s="73">
        <f t="shared" si="2"/>
        <v>1998000</v>
      </c>
      <c r="V101" s="74">
        <f>VLOOKUP(E101,'[3]Inmuebles x FI'!$E$7:$T$274,15,FALSE)</f>
        <v>100</v>
      </c>
      <c r="W101" s="86">
        <f t="shared" si="3"/>
        <v>0</v>
      </c>
    </row>
    <row r="102" spans="1:23" ht="15" customHeight="1" x14ac:dyDescent="0.2">
      <c r="A102" s="154" t="s">
        <v>226</v>
      </c>
      <c r="B102" s="155"/>
      <c r="C102" s="154" t="s">
        <v>227</v>
      </c>
      <c r="D102" s="155"/>
      <c r="E102" s="156">
        <v>125</v>
      </c>
      <c r="F102" s="155"/>
      <c r="G102" s="155"/>
      <c r="H102" s="77" t="s">
        <v>236</v>
      </c>
      <c r="I102" s="154" t="s">
        <v>83</v>
      </c>
      <c r="J102" s="155"/>
      <c r="K102" s="154" t="s">
        <v>84</v>
      </c>
      <c r="L102" s="155"/>
      <c r="M102" s="155"/>
      <c r="N102" s="77" t="s">
        <v>189</v>
      </c>
      <c r="O102" s="78">
        <v>38509</v>
      </c>
      <c r="P102" s="77" t="s">
        <v>66</v>
      </c>
      <c r="Q102" s="79">
        <v>1</v>
      </c>
      <c r="R102" s="77" t="s">
        <v>86</v>
      </c>
      <c r="S102" s="80">
        <v>100</v>
      </c>
      <c r="T102" s="80">
        <v>4891</v>
      </c>
      <c r="U102" s="73">
        <f t="shared" si="2"/>
        <v>489100</v>
      </c>
      <c r="V102" s="74">
        <f>VLOOKUP(E102,'[3]Inmuebles x FI'!$E$7:$T$274,15,FALSE)</f>
        <v>100</v>
      </c>
      <c r="W102" s="86">
        <f t="shared" si="3"/>
        <v>0</v>
      </c>
    </row>
    <row r="103" spans="1:23" ht="15" customHeight="1" x14ac:dyDescent="0.2">
      <c r="A103" s="154" t="s">
        <v>226</v>
      </c>
      <c r="B103" s="155"/>
      <c r="C103" s="154" t="s">
        <v>227</v>
      </c>
      <c r="D103" s="155"/>
      <c r="E103" s="156">
        <v>132</v>
      </c>
      <c r="F103" s="155"/>
      <c r="G103" s="155"/>
      <c r="H103" s="77" t="s">
        <v>237</v>
      </c>
      <c r="I103" s="154" t="s">
        <v>83</v>
      </c>
      <c r="J103" s="155"/>
      <c r="K103" s="154" t="s">
        <v>157</v>
      </c>
      <c r="L103" s="155"/>
      <c r="M103" s="155"/>
      <c r="N103" s="77" t="s">
        <v>238</v>
      </c>
      <c r="O103" s="78">
        <v>38656</v>
      </c>
      <c r="P103" s="77" t="s">
        <v>63</v>
      </c>
      <c r="Q103" s="79">
        <v>1</v>
      </c>
      <c r="R103" s="77" t="s">
        <v>119</v>
      </c>
      <c r="S103" s="80">
        <v>100</v>
      </c>
      <c r="T103" s="80">
        <v>8085.05</v>
      </c>
      <c r="U103" s="73">
        <f t="shared" si="2"/>
        <v>808505</v>
      </c>
      <c r="V103" s="74">
        <f>VLOOKUP(E103,'[3]Inmuebles x FI'!$E$7:$T$274,15,FALSE)</f>
        <v>100</v>
      </c>
      <c r="W103" s="86">
        <f t="shared" si="3"/>
        <v>0</v>
      </c>
    </row>
    <row r="104" spans="1:23" ht="15" customHeight="1" x14ac:dyDescent="0.2">
      <c r="A104" s="154" t="s">
        <v>226</v>
      </c>
      <c r="B104" s="155"/>
      <c r="C104" s="154" t="s">
        <v>227</v>
      </c>
      <c r="D104" s="155"/>
      <c r="E104" s="156">
        <v>134</v>
      </c>
      <c r="F104" s="155"/>
      <c r="G104" s="155"/>
      <c r="H104" s="77" t="s">
        <v>239</v>
      </c>
      <c r="I104" s="154" t="s">
        <v>83</v>
      </c>
      <c r="J104" s="155"/>
      <c r="K104" s="154" t="s">
        <v>98</v>
      </c>
      <c r="L104" s="155"/>
      <c r="M104" s="155"/>
      <c r="N104" s="77" t="s">
        <v>99</v>
      </c>
      <c r="O104" s="78">
        <v>38702</v>
      </c>
      <c r="P104" s="77" t="s">
        <v>66</v>
      </c>
      <c r="Q104" s="79">
        <v>1</v>
      </c>
      <c r="R104" s="77" t="s">
        <v>64</v>
      </c>
      <c r="S104" s="80">
        <v>100</v>
      </c>
      <c r="T104" s="80">
        <v>76.88</v>
      </c>
      <c r="U104" s="73">
        <f t="shared" si="2"/>
        <v>7688</v>
      </c>
      <c r="V104" s="74">
        <f>VLOOKUP(E104,'[3]Inmuebles x FI'!$E$7:$T$274,15,FALSE)</f>
        <v>100</v>
      </c>
      <c r="W104" s="86">
        <f t="shared" si="3"/>
        <v>0</v>
      </c>
    </row>
    <row r="105" spans="1:23" ht="15" customHeight="1" x14ac:dyDescent="0.2">
      <c r="A105" s="154" t="s">
        <v>226</v>
      </c>
      <c r="B105" s="155"/>
      <c r="C105" s="154" t="s">
        <v>227</v>
      </c>
      <c r="D105" s="155"/>
      <c r="E105" s="156">
        <v>135</v>
      </c>
      <c r="F105" s="155"/>
      <c r="G105" s="155"/>
      <c r="H105" s="77" t="s">
        <v>240</v>
      </c>
      <c r="I105" s="154" t="s">
        <v>83</v>
      </c>
      <c r="J105" s="155"/>
      <c r="K105" s="154" t="s">
        <v>157</v>
      </c>
      <c r="L105" s="155"/>
      <c r="M105" s="155"/>
      <c r="N105" s="77" t="s">
        <v>158</v>
      </c>
      <c r="O105" s="78">
        <v>38702</v>
      </c>
      <c r="P105" s="77" t="s">
        <v>66</v>
      </c>
      <c r="Q105" s="79">
        <v>1</v>
      </c>
      <c r="R105" s="77" t="s">
        <v>64</v>
      </c>
      <c r="S105" s="80">
        <v>100</v>
      </c>
      <c r="T105" s="80">
        <v>306.13</v>
      </c>
      <c r="U105" s="73">
        <f t="shared" si="2"/>
        <v>30613</v>
      </c>
      <c r="V105" s="74">
        <f>VLOOKUP(E105,'[3]Inmuebles x FI'!$E$7:$T$274,15,FALSE)</f>
        <v>100</v>
      </c>
      <c r="W105" s="86">
        <f t="shared" si="3"/>
        <v>0</v>
      </c>
    </row>
    <row r="106" spans="1:23" ht="15" customHeight="1" x14ac:dyDescent="0.2">
      <c r="A106" s="154" t="s">
        <v>226</v>
      </c>
      <c r="B106" s="155"/>
      <c r="C106" s="154" t="s">
        <v>227</v>
      </c>
      <c r="D106" s="155"/>
      <c r="E106" s="156">
        <v>136</v>
      </c>
      <c r="F106" s="155"/>
      <c r="G106" s="155"/>
      <c r="H106" s="77" t="s">
        <v>241</v>
      </c>
      <c r="I106" s="154" t="s">
        <v>88</v>
      </c>
      <c r="J106" s="155"/>
      <c r="K106" s="154" t="s">
        <v>88</v>
      </c>
      <c r="L106" s="155"/>
      <c r="M106" s="155"/>
      <c r="N106" s="77" t="s">
        <v>242</v>
      </c>
      <c r="O106" s="78">
        <v>38702</v>
      </c>
      <c r="P106" s="77" t="s">
        <v>63</v>
      </c>
      <c r="Q106" s="79">
        <v>1</v>
      </c>
      <c r="R106" s="77" t="s">
        <v>64</v>
      </c>
      <c r="S106" s="80">
        <v>100</v>
      </c>
      <c r="T106" s="80">
        <v>100.01</v>
      </c>
      <c r="U106" s="73">
        <f t="shared" si="2"/>
        <v>10001</v>
      </c>
      <c r="V106" s="74">
        <f>VLOOKUP(E106,'[3]Inmuebles x FI'!$E$7:$T$274,15,FALSE)</f>
        <v>100</v>
      </c>
      <c r="W106" s="86">
        <f t="shared" si="3"/>
        <v>0</v>
      </c>
    </row>
    <row r="107" spans="1:23" s="84" customFormat="1" ht="15" customHeight="1" x14ac:dyDescent="0.2">
      <c r="A107" s="157" t="s">
        <v>226</v>
      </c>
      <c r="B107" s="158"/>
      <c r="C107" s="157" t="s">
        <v>227</v>
      </c>
      <c r="D107" s="158"/>
      <c r="E107" s="159">
        <v>149</v>
      </c>
      <c r="F107" s="158"/>
      <c r="G107" s="158"/>
      <c r="H107" s="87" t="s">
        <v>243</v>
      </c>
      <c r="I107" s="157" t="s">
        <v>83</v>
      </c>
      <c r="J107" s="158"/>
      <c r="K107" s="157" t="s">
        <v>84</v>
      </c>
      <c r="L107" s="158"/>
      <c r="M107" s="158"/>
      <c r="N107" s="87" t="s">
        <v>102</v>
      </c>
      <c r="O107" s="88">
        <v>38852</v>
      </c>
      <c r="P107" s="87" t="s">
        <v>63</v>
      </c>
      <c r="Q107" s="89">
        <v>1</v>
      </c>
      <c r="R107" s="87" t="s">
        <v>119</v>
      </c>
      <c r="S107" s="82">
        <v>93</v>
      </c>
      <c r="T107" s="82">
        <v>10860</v>
      </c>
      <c r="U107" s="83">
        <f t="shared" si="2"/>
        <v>1009980</v>
      </c>
      <c r="V107" s="74">
        <f>VLOOKUP(E107,'[3]Inmuebles x FI'!$E$7:$T$274,15,FALSE)</f>
        <v>91</v>
      </c>
      <c r="W107" s="86">
        <f t="shared" si="3"/>
        <v>-2</v>
      </c>
    </row>
    <row r="108" spans="1:23" ht="15" customHeight="1" x14ac:dyDescent="0.2">
      <c r="A108" s="154" t="s">
        <v>226</v>
      </c>
      <c r="B108" s="155"/>
      <c r="C108" s="154" t="s">
        <v>227</v>
      </c>
      <c r="D108" s="155"/>
      <c r="E108" s="156">
        <v>172</v>
      </c>
      <c r="F108" s="155"/>
      <c r="G108" s="155"/>
      <c r="H108" s="77" t="s">
        <v>244</v>
      </c>
      <c r="I108" s="154" t="s">
        <v>83</v>
      </c>
      <c r="J108" s="155"/>
      <c r="K108" s="154" t="s">
        <v>84</v>
      </c>
      <c r="L108" s="155"/>
      <c r="M108" s="155"/>
      <c r="N108" s="77" t="s">
        <v>102</v>
      </c>
      <c r="O108" s="78">
        <v>38965</v>
      </c>
      <c r="P108" s="77" t="s">
        <v>66</v>
      </c>
      <c r="Q108" s="79">
        <v>1</v>
      </c>
      <c r="R108" s="77" t="s">
        <v>119</v>
      </c>
      <c r="S108" s="80">
        <v>100</v>
      </c>
      <c r="T108" s="80">
        <v>3918.7</v>
      </c>
      <c r="U108" s="73">
        <f t="shared" si="2"/>
        <v>391870</v>
      </c>
      <c r="V108" s="74">
        <f>VLOOKUP(E108,'[3]Inmuebles x FI'!$E$7:$T$274,15,FALSE)</f>
        <v>100</v>
      </c>
      <c r="W108" s="86">
        <f t="shared" si="3"/>
        <v>0</v>
      </c>
    </row>
    <row r="109" spans="1:23" s="84" customFormat="1" ht="15" customHeight="1" x14ac:dyDescent="0.2">
      <c r="A109" s="157" t="s">
        <v>226</v>
      </c>
      <c r="B109" s="158"/>
      <c r="C109" s="157" t="s">
        <v>227</v>
      </c>
      <c r="D109" s="158"/>
      <c r="E109" s="159">
        <v>186</v>
      </c>
      <c r="F109" s="158"/>
      <c r="G109" s="158"/>
      <c r="H109" s="87" t="s">
        <v>245</v>
      </c>
      <c r="I109" s="157" t="s">
        <v>83</v>
      </c>
      <c r="J109" s="158"/>
      <c r="K109" s="157" t="s">
        <v>98</v>
      </c>
      <c r="L109" s="158"/>
      <c r="M109" s="158"/>
      <c r="N109" s="87" t="s">
        <v>99</v>
      </c>
      <c r="O109" s="88">
        <v>39072</v>
      </c>
      <c r="P109" s="87" t="s">
        <v>63</v>
      </c>
      <c r="Q109" s="89">
        <v>1</v>
      </c>
      <c r="R109" s="87" t="s">
        <v>64</v>
      </c>
      <c r="S109" s="82">
        <v>65</v>
      </c>
      <c r="T109" s="82">
        <v>2852.74</v>
      </c>
      <c r="U109" s="83">
        <f t="shared" si="2"/>
        <v>185428.09999999998</v>
      </c>
      <c r="V109" s="74">
        <f>VLOOKUP(E109,'[3]Inmuebles x FI'!$E$7:$T$274,15,FALSE)</f>
        <v>100</v>
      </c>
      <c r="W109" s="86">
        <f t="shared" si="3"/>
        <v>35</v>
      </c>
    </row>
    <row r="110" spans="1:23" s="84" customFormat="1" ht="15" customHeight="1" x14ac:dyDescent="0.2">
      <c r="A110" s="157" t="s">
        <v>226</v>
      </c>
      <c r="B110" s="158"/>
      <c r="C110" s="157" t="s">
        <v>227</v>
      </c>
      <c r="D110" s="158"/>
      <c r="E110" s="159">
        <v>228</v>
      </c>
      <c r="F110" s="158"/>
      <c r="G110" s="158"/>
      <c r="H110" s="87" t="s">
        <v>246</v>
      </c>
      <c r="I110" s="157" t="s">
        <v>83</v>
      </c>
      <c r="J110" s="158"/>
      <c r="K110" s="157" t="s">
        <v>98</v>
      </c>
      <c r="L110" s="158"/>
      <c r="M110" s="158"/>
      <c r="N110" s="87" t="s">
        <v>99</v>
      </c>
      <c r="O110" s="88">
        <v>39352</v>
      </c>
      <c r="P110" s="87" t="s">
        <v>66</v>
      </c>
      <c r="Q110" s="89">
        <v>3</v>
      </c>
      <c r="R110" s="87" t="s">
        <v>64</v>
      </c>
      <c r="S110" s="82">
        <v>0</v>
      </c>
      <c r="T110" s="82">
        <v>6168.71</v>
      </c>
      <c r="U110" s="83">
        <f t="shared" si="2"/>
        <v>0</v>
      </c>
      <c r="V110" s="74" t="e">
        <f>VLOOKUP(E110,'[3]Inmuebles x FI'!$E$7:$T$274,15,FALSE)</f>
        <v>#N/A</v>
      </c>
      <c r="W110" s="86" t="e">
        <f t="shared" si="3"/>
        <v>#N/A</v>
      </c>
    </row>
    <row r="111" spans="1:23" ht="15" customHeight="1" x14ac:dyDescent="0.2">
      <c r="A111" s="154" t="s">
        <v>226</v>
      </c>
      <c r="B111" s="155"/>
      <c r="C111" s="154" t="s">
        <v>227</v>
      </c>
      <c r="D111" s="155"/>
      <c r="E111" s="156">
        <v>364</v>
      </c>
      <c r="F111" s="155"/>
      <c r="G111" s="155"/>
      <c r="H111" s="77" t="s">
        <v>247</v>
      </c>
      <c r="I111" s="154" t="s">
        <v>83</v>
      </c>
      <c r="J111" s="155"/>
      <c r="K111" s="154" t="s">
        <v>98</v>
      </c>
      <c r="L111" s="155"/>
      <c r="M111" s="155"/>
      <c r="N111" s="77" t="s">
        <v>99</v>
      </c>
      <c r="O111" s="78">
        <v>40627</v>
      </c>
      <c r="P111" s="77" t="s">
        <v>63</v>
      </c>
      <c r="Q111" s="79">
        <v>1</v>
      </c>
      <c r="R111" s="77" t="s">
        <v>119</v>
      </c>
      <c r="S111" s="80">
        <v>100</v>
      </c>
      <c r="T111" s="80">
        <v>3512</v>
      </c>
      <c r="U111" s="73">
        <f t="shared" si="2"/>
        <v>351200</v>
      </c>
      <c r="V111" s="74">
        <f>VLOOKUP(E111,'[3]Inmuebles x FI'!$E$7:$T$274,15,FALSE)</f>
        <v>100</v>
      </c>
      <c r="W111" s="86">
        <f t="shared" si="3"/>
        <v>0</v>
      </c>
    </row>
    <row r="112" spans="1:23" ht="15" customHeight="1" x14ac:dyDescent="0.2">
      <c r="A112" s="154" t="s">
        <v>226</v>
      </c>
      <c r="B112" s="155"/>
      <c r="C112" s="154" t="s">
        <v>248</v>
      </c>
      <c r="D112" s="155"/>
      <c r="E112" s="156">
        <v>235</v>
      </c>
      <c r="F112" s="155"/>
      <c r="G112" s="155"/>
      <c r="H112" s="77" t="s">
        <v>249</v>
      </c>
      <c r="I112" s="154" t="s">
        <v>76</v>
      </c>
      <c r="J112" s="155"/>
      <c r="K112" s="154" t="s">
        <v>77</v>
      </c>
      <c r="L112" s="155"/>
      <c r="M112" s="155"/>
      <c r="N112" s="77" t="s">
        <v>71</v>
      </c>
      <c r="O112" s="78">
        <v>39427</v>
      </c>
      <c r="P112" s="77" t="s">
        <v>66</v>
      </c>
      <c r="Q112" s="79">
        <v>1</v>
      </c>
      <c r="R112" s="77" t="s">
        <v>64</v>
      </c>
      <c r="S112" s="80">
        <v>11</v>
      </c>
      <c r="T112" s="80">
        <v>644</v>
      </c>
      <c r="U112" s="73">
        <f t="shared" si="2"/>
        <v>7084</v>
      </c>
      <c r="V112" s="74">
        <f>VLOOKUP(E112,'[3]Inmuebles x FI'!$E$7:$T$274,15,FALSE)</f>
        <v>11</v>
      </c>
      <c r="W112" s="86">
        <f t="shared" si="3"/>
        <v>0</v>
      </c>
    </row>
    <row r="113" spans="1:23" ht="15" customHeight="1" x14ac:dyDescent="0.2">
      <c r="A113" s="154" t="s">
        <v>226</v>
      </c>
      <c r="B113" s="155"/>
      <c r="C113" s="154" t="s">
        <v>248</v>
      </c>
      <c r="D113" s="155"/>
      <c r="E113" s="156">
        <v>236</v>
      </c>
      <c r="F113" s="155"/>
      <c r="G113" s="155"/>
      <c r="H113" s="77" t="s">
        <v>250</v>
      </c>
      <c r="I113" s="154" t="s">
        <v>83</v>
      </c>
      <c r="J113" s="155"/>
      <c r="K113" s="154" t="s">
        <v>84</v>
      </c>
      <c r="L113" s="155"/>
      <c r="M113" s="155"/>
      <c r="N113" s="77" t="s">
        <v>104</v>
      </c>
      <c r="O113" s="78">
        <v>39420</v>
      </c>
      <c r="P113" s="77" t="s">
        <v>66</v>
      </c>
      <c r="Q113" s="79">
        <v>1</v>
      </c>
      <c r="R113" s="77" t="s">
        <v>64</v>
      </c>
      <c r="S113" s="80">
        <v>93</v>
      </c>
      <c r="T113" s="80">
        <v>4227.68</v>
      </c>
      <c r="U113" s="73">
        <f t="shared" si="2"/>
        <v>393174.24000000005</v>
      </c>
      <c r="V113" s="74">
        <f>VLOOKUP(E113,'[3]Inmuebles x FI'!$E$7:$T$274,15,FALSE)</f>
        <v>93</v>
      </c>
      <c r="W113" s="86">
        <f t="shared" si="3"/>
        <v>0</v>
      </c>
    </row>
    <row r="114" spans="1:23" ht="15" customHeight="1" x14ac:dyDescent="0.2">
      <c r="A114" s="154" t="s">
        <v>226</v>
      </c>
      <c r="B114" s="155"/>
      <c r="C114" s="154" t="s">
        <v>248</v>
      </c>
      <c r="D114" s="155"/>
      <c r="E114" s="156">
        <v>241</v>
      </c>
      <c r="F114" s="155"/>
      <c r="G114" s="155"/>
      <c r="H114" s="77" t="s">
        <v>251</v>
      </c>
      <c r="I114" s="154" t="s">
        <v>83</v>
      </c>
      <c r="J114" s="155"/>
      <c r="K114" s="154" t="s">
        <v>98</v>
      </c>
      <c r="L114" s="155"/>
      <c r="M114" s="155"/>
      <c r="N114" s="77" t="s">
        <v>99</v>
      </c>
      <c r="O114" s="78">
        <v>39436</v>
      </c>
      <c r="P114" s="77" t="s">
        <v>63</v>
      </c>
      <c r="Q114" s="79">
        <v>1</v>
      </c>
      <c r="R114" s="77" t="s">
        <v>64</v>
      </c>
      <c r="S114" s="80">
        <v>100</v>
      </c>
      <c r="T114" s="80">
        <v>2039.99</v>
      </c>
      <c r="U114" s="73">
        <f t="shared" si="2"/>
        <v>203999</v>
      </c>
      <c r="V114" s="74">
        <f>VLOOKUP(E114,'[3]Inmuebles x FI'!$E$7:$T$274,15,FALSE)</f>
        <v>100</v>
      </c>
      <c r="W114" s="86">
        <f t="shared" si="3"/>
        <v>0</v>
      </c>
    </row>
    <row r="115" spans="1:23" s="84" customFormat="1" ht="15" customHeight="1" x14ac:dyDescent="0.2">
      <c r="A115" s="157" t="s">
        <v>226</v>
      </c>
      <c r="B115" s="158"/>
      <c r="C115" s="157" t="s">
        <v>248</v>
      </c>
      <c r="D115" s="158"/>
      <c r="E115" s="159">
        <v>253</v>
      </c>
      <c r="F115" s="158"/>
      <c r="G115" s="158"/>
      <c r="H115" s="87" t="s">
        <v>252</v>
      </c>
      <c r="I115" s="157" t="s">
        <v>83</v>
      </c>
      <c r="J115" s="158"/>
      <c r="K115" s="157" t="s">
        <v>84</v>
      </c>
      <c r="L115" s="158"/>
      <c r="M115" s="158"/>
      <c r="N115" s="87" t="s">
        <v>104</v>
      </c>
      <c r="O115" s="88">
        <v>39506</v>
      </c>
      <c r="P115" s="87" t="s">
        <v>66</v>
      </c>
      <c r="Q115" s="89">
        <v>1</v>
      </c>
      <c r="R115" s="87" t="s">
        <v>119</v>
      </c>
      <c r="S115" s="82">
        <v>93</v>
      </c>
      <c r="T115" s="82">
        <v>884.19</v>
      </c>
      <c r="U115" s="83">
        <f t="shared" si="2"/>
        <v>82229.67</v>
      </c>
      <c r="V115" s="74">
        <f>VLOOKUP(E115,'[3]Inmuebles x FI'!$E$7:$T$274,15,FALSE)</f>
        <v>93</v>
      </c>
      <c r="W115" s="86">
        <f t="shared" si="3"/>
        <v>0</v>
      </c>
    </row>
    <row r="116" spans="1:23" s="84" customFormat="1" ht="15" customHeight="1" x14ac:dyDescent="0.2">
      <c r="A116" s="157" t="s">
        <v>226</v>
      </c>
      <c r="B116" s="158"/>
      <c r="C116" s="157" t="s">
        <v>248</v>
      </c>
      <c r="D116" s="158"/>
      <c r="E116" s="159">
        <v>264</v>
      </c>
      <c r="F116" s="158"/>
      <c r="G116" s="158"/>
      <c r="H116" s="87" t="s">
        <v>253</v>
      </c>
      <c r="I116" s="157" t="s">
        <v>83</v>
      </c>
      <c r="J116" s="158"/>
      <c r="K116" s="157" t="s">
        <v>112</v>
      </c>
      <c r="L116" s="158"/>
      <c r="M116" s="158"/>
      <c r="N116" s="87" t="s">
        <v>113</v>
      </c>
      <c r="O116" s="88">
        <v>39568</v>
      </c>
      <c r="P116" s="87" t="s">
        <v>66</v>
      </c>
      <c r="Q116" s="89">
        <v>1</v>
      </c>
      <c r="R116" s="87" t="s">
        <v>64</v>
      </c>
      <c r="S116" s="82">
        <v>82</v>
      </c>
      <c r="T116" s="82">
        <v>2972.84</v>
      </c>
      <c r="U116" s="83">
        <f t="shared" si="2"/>
        <v>243772.88</v>
      </c>
      <c r="V116" s="74">
        <f>VLOOKUP(E116,'[3]Inmuebles x FI'!$E$7:$T$274,15,FALSE)</f>
        <v>75</v>
      </c>
      <c r="W116" s="86">
        <f t="shared" si="3"/>
        <v>-7</v>
      </c>
    </row>
    <row r="117" spans="1:23" ht="15" customHeight="1" x14ac:dyDescent="0.2">
      <c r="A117" s="154" t="s">
        <v>226</v>
      </c>
      <c r="B117" s="155"/>
      <c r="C117" s="154" t="s">
        <v>248</v>
      </c>
      <c r="D117" s="155"/>
      <c r="E117" s="156">
        <v>284</v>
      </c>
      <c r="F117" s="155"/>
      <c r="G117" s="155"/>
      <c r="H117" s="77" t="s">
        <v>254</v>
      </c>
      <c r="I117" s="154" t="s">
        <v>83</v>
      </c>
      <c r="J117" s="155"/>
      <c r="K117" s="154" t="s">
        <v>84</v>
      </c>
      <c r="L117" s="155"/>
      <c r="M117" s="155"/>
      <c r="N117" s="77" t="s">
        <v>189</v>
      </c>
      <c r="O117" s="78">
        <v>39689</v>
      </c>
      <c r="P117" s="77" t="s">
        <v>63</v>
      </c>
      <c r="Q117" s="79">
        <v>1</v>
      </c>
      <c r="R117" s="77" t="s">
        <v>119</v>
      </c>
      <c r="S117" s="80">
        <v>100</v>
      </c>
      <c r="T117" s="80">
        <v>8625</v>
      </c>
      <c r="U117" s="73">
        <f t="shared" si="2"/>
        <v>862500</v>
      </c>
      <c r="V117" s="74">
        <f>VLOOKUP(E117,'[3]Inmuebles x FI'!$E$7:$T$274,15,FALSE)</f>
        <v>100</v>
      </c>
      <c r="W117" s="86">
        <f t="shared" si="3"/>
        <v>0</v>
      </c>
    </row>
    <row r="118" spans="1:23" ht="15" customHeight="1" x14ac:dyDescent="0.2">
      <c r="A118" s="154" t="s">
        <v>226</v>
      </c>
      <c r="B118" s="155"/>
      <c r="C118" s="154" t="s">
        <v>248</v>
      </c>
      <c r="D118" s="155"/>
      <c r="E118" s="156">
        <v>285</v>
      </c>
      <c r="F118" s="155"/>
      <c r="G118" s="155"/>
      <c r="H118" s="77" t="s">
        <v>255</v>
      </c>
      <c r="I118" s="154" t="s">
        <v>88</v>
      </c>
      <c r="J118" s="155"/>
      <c r="K118" s="154" t="s">
        <v>88</v>
      </c>
      <c r="L118" s="155"/>
      <c r="M118" s="155"/>
      <c r="N118" s="77" t="s">
        <v>121</v>
      </c>
      <c r="O118" s="78">
        <v>39689</v>
      </c>
      <c r="P118" s="77" t="s">
        <v>63</v>
      </c>
      <c r="Q118" s="79">
        <v>1</v>
      </c>
      <c r="R118" s="77" t="s">
        <v>119</v>
      </c>
      <c r="S118" s="80">
        <v>100</v>
      </c>
      <c r="T118" s="80">
        <v>710</v>
      </c>
      <c r="U118" s="73">
        <f t="shared" si="2"/>
        <v>71000</v>
      </c>
      <c r="V118" s="74">
        <f>VLOOKUP(E118,'[3]Inmuebles x FI'!$E$7:$T$274,15,FALSE)</f>
        <v>100</v>
      </c>
      <c r="W118" s="86">
        <f t="shared" si="3"/>
        <v>0</v>
      </c>
    </row>
    <row r="119" spans="1:23" ht="15" customHeight="1" x14ac:dyDescent="0.2">
      <c r="A119" s="154" t="s">
        <v>226</v>
      </c>
      <c r="B119" s="155"/>
      <c r="C119" s="154" t="s">
        <v>248</v>
      </c>
      <c r="D119" s="155"/>
      <c r="E119" s="156">
        <v>297</v>
      </c>
      <c r="F119" s="155"/>
      <c r="G119" s="155"/>
      <c r="H119" s="77" t="s">
        <v>256</v>
      </c>
      <c r="I119" s="154" t="s">
        <v>83</v>
      </c>
      <c r="J119" s="155"/>
      <c r="K119" s="154" t="s">
        <v>84</v>
      </c>
      <c r="L119" s="155"/>
      <c r="M119" s="155"/>
      <c r="N119" s="77" t="s">
        <v>104</v>
      </c>
      <c r="O119" s="78">
        <v>39869</v>
      </c>
      <c r="P119" s="77" t="s">
        <v>66</v>
      </c>
      <c r="Q119" s="79">
        <v>1</v>
      </c>
      <c r="R119" s="77" t="s">
        <v>64</v>
      </c>
      <c r="S119" s="80">
        <v>90</v>
      </c>
      <c r="T119" s="80">
        <v>4128.5</v>
      </c>
      <c r="U119" s="73">
        <f t="shared" si="2"/>
        <v>371565</v>
      </c>
      <c r="V119" s="74">
        <f>VLOOKUP(E119,'[3]Inmuebles x FI'!$E$7:$T$274,15,FALSE)</f>
        <v>90</v>
      </c>
      <c r="W119" s="86">
        <f t="shared" si="3"/>
        <v>0</v>
      </c>
    </row>
    <row r="120" spans="1:23" ht="15" customHeight="1" x14ac:dyDescent="0.2">
      <c r="A120" s="154" t="s">
        <v>226</v>
      </c>
      <c r="B120" s="155"/>
      <c r="C120" s="154" t="s">
        <v>248</v>
      </c>
      <c r="D120" s="155"/>
      <c r="E120" s="156">
        <v>363</v>
      </c>
      <c r="F120" s="155"/>
      <c r="G120" s="155"/>
      <c r="H120" s="77" t="s">
        <v>257</v>
      </c>
      <c r="I120" s="154" t="s">
        <v>83</v>
      </c>
      <c r="J120" s="155"/>
      <c r="K120" s="154" t="s">
        <v>98</v>
      </c>
      <c r="L120" s="155"/>
      <c r="M120" s="155"/>
      <c r="N120" s="77" t="s">
        <v>99</v>
      </c>
      <c r="O120" s="78">
        <v>40576</v>
      </c>
      <c r="P120" s="77" t="s">
        <v>63</v>
      </c>
      <c r="Q120" s="79">
        <v>1</v>
      </c>
      <c r="R120" s="77" t="s">
        <v>119</v>
      </c>
      <c r="S120" s="80">
        <v>100</v>
      </c>
      <c r="T120" s="80">
        <v>1550</v>
      </c>
      <c r="U120" s="73">
        <f t="shared" si="2"/>
        <v>155000</v>
      </c>
      <c r="V120" s="74">
        <f>VLOOKUP(E120,'[3]Inmuebles x FI'!$E$7:$T$274,15,FALSE)</f>
        <v>100</v>
      </c>
      <c r="W120" s="86">
        <f t="shared" si="3"/>
        <v>0</v>
      </c>
    </row>
    <row r="121" spans="1:23" ht="15" customHeight="1" x14ac:dyDescent="0.2">
      <c r="A121" s="154" t="s">
        <v>258</v>
      </c>
      <c r="B121" s="155"/>
      <c r="C121" s="154" t="s">
        <v>259</v>
      </c>
      <c r="D121" s="155"/>
      <c r="E121" s="156">
        <v>314</v>
      </c>
      <c r="F121" s="155"/>
      <c r="G121" s="155"/>
      <c r="H121" s="77" t="s">
        <v>260</v>
      </c>
      <c r="I121" s="154" t="s">
        <v>60</v>
      </c>
      <c r="J121" s="155"/>
      <c r="K121" s="154" t="s">
        <v>60</v>
      </c>
      <c r="L121" s="155"/>
      <c r="M121" s="155"/>
      <c r="N121" s="77" t="s">
        <v>155</v>
      </c>
      <c r="O121" s="78">
        <v>40241</v>
      </c>
      <c r="P121" s="77" t="s">
        <v>66</v>
      </c>
      <c r="Q121" s="79">
        <v>1</v>
      </c>
      <c r="R121" s="77" t="s">
        <v>64</v>
      </c>
      <c r="S121" s="80">
        <v>100</v>
      </c>
      <c r="T121" s="80">
        <v>805.42</v>
      </c>
      <c r="U121" s="73">
        <f t="shared" si="2"/>
        <v>80542</v>
      </c>
      <c r="V121" s="74">
        <f>VLOOKUP(E121,'[3]Inmuebles x FI'!$E$7:$T$274,15,FALSE)</f>
        <v>100</v>
      </c>
      <c r="W121" s="86">
        <f t="shared" si="3"/>
        <v>0</v>
      </c>
    </row>
    <row r="122" spans="1:23" ht="15" customHeight="1" x14ac:dyDescent="0.2">
      <c r="A122" s="154" t="s">
        <v>258</v>
      </c>
      <c r="B122" s="155"/>
      <c r="C122" s="154" t="s">
        <v>259</v>
      </c>
      <c r="D122" s="155"/>
      <c r="E122" s="156">
        <v>315</v>
      </c>
      <c r="F122" s="155"/>
      <c r="G122" s="155"/>
      <c r="H122" s="77" t="s">
        <v>261</v>
      </c>
      <c r="I122" s="154" t="s">
        <v>83</v>
      </c>
      <c r="J122" s="155"/>
      <c r="K122" s="154" t="s">
        <v>84</v>
      </c>
      <c r="L122" s="155"/>
      <c r="M122" s="155"/>
      <c r="N122" s="77" t="s">
        <v>262</v>
      </c>
      <c r="O122" s="78">
        <v>40296</v>
      </c>
      <c r="P122" s="77" t="s">
        <v>66</v>
      </c>
      <c r="Q122" s="79">
        <v>1</v>
      </c>
      <c r="R122" s="77" t="s">
        <v>119</v>
      </c>
      <c r="S122" s="80">
        <v>100</v>
      </c>
      <c r="T122" s="80">
        <v>636.1</v>
      </c>
      <c r="U122" s="73">
        <f t="shared" si="2"/>
        <v>63610</v>
      </c>
      <c r="V122" s="74">
        <f>VLOOKUP(E122,'[3]Inmuebles x FI'!$E$7:$T$274,15,FALSE)</f>
        <v>100</v>
      </c>
      <c r="W122" s="86">
        <f t="shared" si="3"/>
        <v>0</v>
      </c>
    </row>
    <row r="123" spans="1:23" s="84" customFormat="1" ht="15" customHeight="1" x14ac:dyDescent="0.2">
      <c r="A123" s="157" t="s">
        <v>258</v>
      </c>
      <c r="B123" s="158"/>
      <c r="C123" s="157" t="s">
        <v>259</v>
      </c>
      <c r="D123" s="158"/>
      <c r="E123" s="159">
        <v>367</v>
      </c>
      <c r="F123" s="158"/>
      <c r="G123" s="158"/>
      <c r="H123" s="87" t="s">
        <v>474</v>
      </c>
      <c r="I123" s="157" t="s">
        <v>83</v>
      </c>
      <c r="J123" s="158"/>
      <c r="K123" s="157" t="s">
        <v>84</v>
      </c>
      <c r="L123" s="158"/>
      <c r="M123" s="158"/>
      <c r="N123" s="87" t="s">
        <v>475</v>
      </c>
      <c r="O123" s="88">
        <v>40729</v>
      </c>
      <c r="P123" s="87" t="s">
        <v>66</v>
      </c>
      <c r="Q123" s="89">
        <v>1</v>
      </c>
      <c r="R123" s="87" t="s">
        <v>64</v>
      </c>
      <c r="S123" s="82">
        <v>100</v>
      </c>
      <c r="T123" s="82">
        <v>1774.41</v>
      </c>
      <c r="U123" s="83">
        <f t="shared" si="2"/>
        <v>177441</v>
      </c>
      <c r="V123" s="74">
        <f>VLOOKUP(E123,'[3]Inmuebles x FI'!$E$7:$T$274,15,FALSE)</f>
        <v>100</v>
      </c>
      <c r="W123" s="86">
        <f t="shared" si="3"/>
        <v>0</v>
      </c>
    </row>
    <row r="124" spans="1:23" ht="15" customHeight="1" x14ac:dyDescent="0.2">
      <c r="A124" s="154" t="s">
        <v>263</v>
      </c>
      <c r="B124" s="155"/>
      <c r="C124" s="154" t="s">
        <v>264</v>
      </c>
      <c r="D124" s="155"/>
      <c r="E124" s="156">
        <v>310</v>
      </c>
      <c r="F124" s="155"/>
      <c r="G124" s="155"/>
      <c r="H124" s="77" t="s">
        <v>265</v>
      </c>
      <c r="I124" s="154" t="s">
        <v>83</v>
      </c>
      <c r="J124" s="155"/>
      <c r="K124" s="154" t="s">
        <v>84</v>
      </c>
      <c r="L124" s="155"/>
      <c r="M124" s="155"/>
      <c r="N124" s="77" t="s">
        <v>262</v>
      </c>
      <c r="O124" s="78">
        <v>40046</v>
      </c>
      <c r="P124" s="77" t="s">
        <v>63</v>
      </c>
      <c r="Q124" s="79">
        <v>1</v>
      </c>
      <c r="R124" s="77" t="s">
        <v>119</v>
      </c>
      <c r="S124" s="80">
        <v>100</v>
      </c>
      <c r="T124" s="80">
        <v>3900.36</v>
      </c>
      <c r="U124" s="73">
        <f t="shared" si="2"/>
        <v>390036</v>
      </c>
      <c r="V124" s="74">
        <f>VLOOKUP(E124,'[3]Inmuebles x FI'!$E$7:$T$274,15,FALSE)</f>
        <v>100</v>
      </c>
      <c r="W124" s="86">
        <f t="shared" si="3"/>
        <v>0</v>
      </c>
    </row>
    <row r="125" spans="1:23" ht="15" customHeight="1" x14ac:dyDescent="0.2">
      <c r="A125" s="154" t="s">
        <v>263</v>
      </c>
      <c r="B125" s="155"/>
      <c r="C125" s="154" t="s">
        <v>266</v>
      </c>
      <c r="D125" s="155"/>
      <c r="E125" s="156">
        <v>29</v>
      </c>
      <c r="F125" s="155"/>
      <c r="G125" s="155"/>
      <c r="H125" s="77" t="s">
        <v>267</v>
      </c>
      <c r="I125" s="154" t="s">
        <v>60</v>
      </c>
      <c r="J125" s="155"/>
      <c r="K125" s="154" t="s">
        <v>61</v>
      </c>
      <c r="L125" s="155"/>
      <c r="M125" s="155"/>
      <c r="N125" s="77" t="s">
        <v>115</v>
      </c>
      <c r="O125" s="78">
        <v>38008</v>
      </c>
      <c r="P125" s="77" t="s">
        <v>66</v>
      </c>
      <c r="Q125" s="79">
        <v>1</v>
      </c>
      <c r="R125" s="77" t="s">
        <v>64</v>
      </c>
      <c r="S125" s="80">
        <v>100</v>
      </c>
      <c r="T125" s="80">
        <v>86</v>
      </c>
      <c r="U125" s="73">
        <f t="shared" si="2"/>
        <v>8600</v>
      </c>
      <c r="V125" s="74">
        <f>VLOOKUP(E125,'[3]Inmuebles x FI'!$E$7:$T$274,15,FALSE)</f>
        <v>100</v>
      </c>
      <c r="W125" s="86">
        <f t="shared" si="3"/>
        <v>0</v>
      </c>
    </row>
    <row r="126" spans="1:23" ht="15" customHeight="1" x14ac:dyDescent="0.2">
      <c r="A126" s="154" t="s">
        <v>263</v>
      </c>
      <c r="B126" s="155"/>
      <c r="C126" s="154" t="s">
        <v>266</v>
      </c>
      <c r="D126" s="155"/>
      <c r="E126" s="156">
        <v>32</v>
      </c>
      <c r="F126" s="155"/>
      <c r="G126" s="155"/>
      <c r="H126" s="77" t="s">
        <v>268</v>
      </c>
      <c r="I126" s="154" t="s">
        <v>60</v>
      </c>
      <c r="J126" s="155"/>
      <c r="K126" s="154" t="s">
        <v>61</v>
      </c>
      <c r="L126" s="155"/>
      <c r="M126" s="155"/>
      <c r="N126" s="77" t="s">
        <v>115</v>
      </c>
      <c r="O126" s="78">
        <v>38008</v>
      </c>
      <c r="P126" s="77" t="s">
        <v>66</v>
      </c>
      <c r="Q126" s="79">
        <v>1</v>
      </c>
      <c r="R126" s="77" t="s">
        <v>64</v>
      </c>
      <c r="S126" s="80">
        <v>100</v>
      </c>
      <c r="T126" s="80">
        <v>39</v>
      </c>
      <c r="U126" s="73">
        <f t="shared" si="2"/>
        <v>3900</v>
      </c>
      <c r="V126" s="74">
        <f>VLOOKUP(E126,'[3]Inmuebles x FI'!$E$7:$T$274,15,FALSE)</f>
        <v>100</v>
      </c>
      <c r="W126" s="86">
        <f t="shared" si="3"/>
        <v>0</v>
      </c>
    </row>
    <row r="127" spans="1:23" ht="15" customHeight="1" x14ac:dyDescent="0.2">
      <c r="A127" s="154" t="s">
        <v>263</v>
      </c>
      <c r="B127" s="155"/>
      <c r="C127" s="154" t="s">
        <v>266</v>
      </c>
      <c r="D127" s="155"/>
      <c r="E127" s="156">
        <v>33</v>
      </c>
      <c r="F127" s="155"/>
      <c r="G127" s="155"/>
      <c r="H127" s="77" t="s">
        <v>269</v>
      </c>
      <c r="I127" s="154" t="s">
        <v>60</v>
      </c>
      <c r="J127" s="155"/>
      <c r="K127" s="154" t="s">
        <v>61</v>
      </c>
      <c r="L127" s="155"/>
      <c r="M127" s="155"/>
      <c r="N127" s="77" t="s">
        <v>115</v>
      </c>
      <c r="O127" s="78">
        <v>38008</v>
      </c>
      <c r="P127" s="77" t="s">
        <v>66</v>
      </c>
      <c r="Q127" s="79">
        <v>1</v>
      </c>
      <c r="R127" s="77" t="s">
        <v>64</v>
      </c>
      <c r="S127" s="80">
        <v>100</v>
      </c>
      <c r="T127" s="80">
        <v>67</v>
      </c>
      <c r="U127" s="73">
        <f t="shared" si="2"/>
        <v>6700</v>
      </c>
      <c r="V127" s="74">
        <f>VLOOKUP(E127,'[3]Inmuebles x FI'!$E$7:$T$274,15,FALSE)</f>
        <v>100</v>
      </c>
      <c r="W127" s="86">
        <f t="shared" si="3"/>
        <v>0</v>
      </c>
    </row>
    <row r="128" spans="1:23" ht="15" customHeight="1" x14ac:dyDescent="0.2">
      <c r="A128" s="154" t="s">
        <v>263</v>
      </c>
      <c r="B128" s="155"/>
      <c r="C128" s="154" t="s">
        <v>266</v>
      </c>
      <c r="D128" s="155"/>
      <c r="E128" s="156">
        <v>36</v>
      </c>
      <c r="F128" s="155"/>
      <c r="G128" s="155"/>
      <c r="H128" s="77" t="s">
        <v>270</v>
      </c>
      <c r="I128" s="154" t="s">
        <v>60</v>
      </c>
      <c r="J128" s="155"/>
      <c r="K128" s="154" t="s">
        <v>61</v>
      </c>
      <c r="L128" s="155"/>
      <c r="M128" s="155"/>
      <c r="N128" s="77" t="s">
        <v>115</v>
      </c>
      <c r="O128" s="78">
        <v>38008</v>
      </c>
      <c r="P128" s="77" t="s">
        <v>66</v>
      </c>
      <c r="Q128" s="79">
        <v>1</v>
      </c>
      <c r="R128" s="77" t="s">
        <v>64</v>
      </c>
      <c r="S128" s="80">
        <v>100</v>
      </c>
      <c r="T128" s="80">
        <v>60</v>
      </c>
      <c r="U128" s="73">
        <f t="shared" si="2"/>
        <v>6000</v>
      </c>
      <c r="V128" s="74">
        <f>VLOOKUP(E128,'[3]Inmuebles x FI'!$E$7:$T$274,15,FALSE)</f>
        <v>100</v>
      </c>
      <c r="W128" s="86">
        <f t="shared" si="3"/>
        <v>0</v>
      </c>
    </row>
    <row r="129" spans="1:23" ht="15" customHeight="1" x14ac:dyDescent="0.2">
      <c r="A129" s="154" t="s">
        <v>263</v>
      </c>
      <c r="B129" s="155"/>
      <c r="C129" s="154" t="s">
        <v>266</v>
      </c>
      <c r="D129" s="155"/>
      <c r="E129" s="156">
        <v>37</v>
      </c>
      <c r="F129" s="155"/>
      <c r="G129" s="155"/>
      <c r="H129" s="77" t="s">
        <v>271</v>
      </c>
      <c r="I129" s="154" t="s">
        <v>60</v>
      </c>
      <c r="J129" s="155"/>
      <c r="K129" s="154" t="s">
        <v>61</v>
      </c>
      <c r="L129" s="155"/>
      <c r="M129" s="155"/>
      <c r="N129" s="77" t="s">
        <v>115</v>
      </c>
      <c r="O129" s="78">
        <v>38008</v>
      </c>
      <c r="P129" s="77" t="s">
        <v>66</v>
      </c>
      <c r="Q129" s="79">
        <v>1</v>
      </c>
      <c r="R129" s="77" t="s">
        <v>64</v>
      </c>
      <c r="S129" s="80">
        <v>100</v>
      </c>
      <c r="T129" s="80">
        <v>31</v>
      </c>
      <c r="U129" s="73">
        <f t="shared" si="2"/>
        <v>3100</v>
      </c>
      <c r="V129" s="74">
        <f>VLOOKUP(E129,'[3]Inmuebles x FI'!$E$7:$T$274,15,FALSE)</f>
        <v>100</v>
      </c>
      <c r="W129" s="86">
        <f t="shared" si="3"/>
        <v>0</v>
      </c>
    </row>
    <row r="130" spans="1:23" ht="15" customHeight="1" x14ac:dyDescent="0.2">
      <c r="A130" s="154" t="s">
        <v>263</v>
      </c>
      <c r="B130" s="155"/>
      <c r="C130" s="154" t="s">
        <v>266</v>
      </c>
      <c r="D130" s="155"/>
      <c r="E130" s="156">
        <v>38</v>
      </c>
      <c r="F130" s="155"/>
      <c r="G130" s="155"/>
      <c r="H130" s="77" t="s">
        <v>272</v>
      </c>
      <c r="I130" s="154" t="s">
        <v>60</v>
      </c>
      <c r="J130" s="155"/>
      <c r="K130" s="154" t="s">
        <v>61</v>
      </c>
      <c r="L130" s="155"/>
      <c r="M130" s="155"/>
      <c r="N130" s="77" t="s">
        <v>115</v>
      </c>
      <c r="O130" s="78">
        <v>38008</v>
      </c>
      <c r="P130" s="77" t="s">
        <v>66</v>
      </c>
      <c r="Q130" s="79">
        <v>1</v>
      </c>
      <c r="R130" s="77" t="s">
        <v>64</v>
      </c>
      <c r="S130" s="80">
        <v>100</v>
      </c>
      <c r="T130" s="80">
        <v>63</v>
      </c>
      <c r="U130" s="73">
        <f t="shared" si="2"/>
        <v>6300</v>
      </c>
      <c r="V130" s="74">
        <f>VLOOKUP(E130,'[3]Inmuebles x FI'!$E$7:$T$274,15,FALSE)</f>
        <v>100</v>
      </c>
      <c r="W130" s="86">
        <f t="shared" si="3"/>
        <v>0</v>
      </c>
    </row>
    <row r="131" spans="1:23" ht="15" customHeight="1" x14ac:dyDescent="0.2">
      <c r="A131" s="154" t="s">
        <v>263</v>
      </c>
      <c r="B131" s="155"/>
      <c r="C131" s="154" t="s">
        <v>266</v>
      </c>
      <c r="D131" s="155"/>
      <c r="E131" s="156">
        <v>39</v>
      </c>
      <c r="F131" s="155"/>
      <c r="G131" s="155"/>
      <c r="H131" s="77" t="s">
        <v>273</v>
      </c>
      <c r="I131" s="154" t="s">
        <v>60</v>
      </c>
      <c r="J131" s="155"/>
      <c r="K131" s="154" t="s">
        <v>61</v>
      </c>
      <c r="L131" s="155"/>
      <c r="M131" s="155"/>
      <c r="N131" s="77" t="s">
        <v>115</v>
      </c>
      <c r="O131" s="78">
        <v>38008</v>
      </c>
      <c r="P131" s="77" t="s">
        <v>66</v>
      </c>
      <c r="Q131" s="79">
        <v>1</v>
      </c>
      <c r="R131" s="77" t="s">
        <v>64</v>
      </c>
      <c r="S131" s="80">
        <v>100</v>
      </c>
      <c r="T131" s="80">
        <v>71</v>
      </c>
      <c r="U131" s="73">
        <f t="shared" si="2"/>
        <v>7100</v>
      </c>
      <c r="V131" s="74">
        <f>VLOOKUP(E131,'[3]Inmuebles x FI'!$E$7:$T$274,15,FALSE)</f>
        <v>100</v>
      </c>
      <c r="W131" s="86">
        <f t="shared" si="3"/>
        <v>0</v>
      </c>
    </row>
    <row r="132" spans="1:23" ht="15" customHeight="1" x14ac:dyDescent="0.2">
      <c r="A132" s="154" t="s">
        <v>263</v>
      </c>
      <c r="B132" s="155"/>
      <c r="C132" s="154" t="s">
        <v>266</v>
      </c>
      <c r="D132" s="155"/>
      <c r="E132" s="156">
        <v>40</v>
      </c>
      <c r="F132" s="155"/>
      <c r="G132" s="155"/>
      <c r="H132" s="77" t="s">
        <v>274</v>
      </c>
      <c r="I132" s="154" t="s">
        <v>60</v>
      </c>
      <c r="J132" s="155"/>
      <c r="K132" s="154" t="s">
        <v>61</v>
      </c>
      <c r="L132" s="155"/>
      <c r="M132" s="155"/>
      <c r="N132" s="77" t="s">
        <v>115</v>
      </c>
      <c r="O132" s="78">
        <v>38008</v>
      </c>
      <c r="P132" s="77" t="s">
        <v>66</v>
      </c>
      <c r="Q132" s="79">
        <v>1</v>
      </c>
      <c r="R132" s="77" t="s">
        <v>64</v>
      </c>
      <c r="S132" s="80">
        <v>100</v>
      </c>
      <c r="T132" s="80">
        <v>31</v>
      </c>
      <c r="U132" s="73">
        <f t="shared" si="2"/>
        <v>3100</v>
      </c>
      <c r="V132" s="74">
        <f>VLOOKUP(E132,'[3]Inmuebles x FI'!$E$7:$T$274,15,FALSE)</f>
        <v>100</v>
      </c>
      <c r="W132" s="86">
        <f t="shared" si="3"/>
        <v>0</v>
      </c>
    </row>
    <row r="133" spans="1:23" ht="15" customHeight="1" x14ac:dyDescent="0.2">
      <c r="A133" s="154" t="s">
        <v>263</v>
      </c>
      <c r="B133" s="155"/>
      <c r="C133" s="154" t="s">
        <v>266</v>
      </c>
      <c r="D133" s="155"/>
      <c r="E133" s="156">
        <v>41</v>
      </c>
      <c r="F133" s="155"/>
      <c r="G133" s="155"/>
      <c r="H133" s="77" t="s">
        <v>275</v>
      </c>
      <c r="I133" s="154" t="s">
        <v>60</v>
      </c>
      <c r="J133" s="155"/>
      <c r="K133" s="154" t="s">
        <v>61</v>
      </c>
      <c r="L133" s="155"/>
      <c r="M133" s="155"/>
      <c r="N133" s="77" t="s">
        <v>115</v>
      </c>
      <c r="O133" s="78">
        <v>38008</v>
      </c>
      <c r="P133" s="77" t="s">
        <v>66</v>
      </c>
      <c r="Q133" s="79">
        <v>1</v>
      </c>
      <c r="R133" s="77" t="s">
        <v>64</v>
      </c>
      <c r="S133" s="80">
        <v>100</v>
      </c>
      <c r="T133" s="80">
        <v>33</v>
      </c>
      <c r="U133" s="73">
        <f t="shared" si="2"/>
        <v>3300</v>
      </c>
      <c r="V133" s="74">
        <f>VLOOKUP(E133,'[3]Inmuebles x FI'!$E$7:$T$274,15,FALSE)</f>
        <v>100</v>
      </c>
      <c r="W133" s="86">
        <f t="shared" si="3"/>
        <v>0</v>
      </c>
    </row>
    <row r="134" spans="1:23" ht="15" customHeight="1" x14ac:dyDescent="0.2">
      <c r="A134" s="154" t="s">
        <v>263</v>
      </c>
      <c r="B134" s="155"/>
      <c r="C134" s="154" t="s">
        <v>266</v>
      </c>
      <c r="D134" s="155"/>
      <c r="E134" s="156">
        <v>42</v>
      </c>
      <c r="F134" s="155"/>
      <c r="G134" s="155"/>
      <c r="H134" s="77" t="s">
        <v>276</v>
      </c>
      <c r="I134" s="154" t="s">
        <v>60</v>
      </c>
      <c r="J134" s="155"/>
      <c r="K134" s="154" t="s">
        <v>61</v>
      </c>
      <c r="L134" s="155"/>
      <c r="M134" s="155"/>
      <c r="N134" s="77" t="s">
        <v>115</v>
      </c>
      <c r="O134" s="78">
        <v>38008</v>
      </c>
      <c r="P134" s="77" t="s">
        <v>66</v>
      </c>
      <c r="Q134" s="79">
        <v>1</v>
      </c>
      <c r="R134" s="77" t="s">
        <v>64</v>
      </c>
      <c r="S134" s="80">
        <v>0</v>
      </c>
      <c r="T134" s="80">
        <v>142</v>
      </c>
      <c r="U134" s="73">
        <f t="shared" si="2"/>
        <v>0</v>
      </c>
      <c r="V134" s="74">
        <f>VLOOKUP(E134,'[3]Inmuebles x FI'!$E$7:$T$274,15,FALSE)</f>
        <v>0</v>
      </c>
      <c r="W134" s="86">
        <f t="shared" si="3"/>
        <v>0</v>
      </c>
    </row>
    <row r="135" spans="1:23" ht="15" customHeight="1" x14ac:dyDescent="0.2">
      <c r="A135" s="154" t="s">
        <v>263</v>
      </c>
      <c r="B135" s="155"/>
      <c r="C135" s="154" t="s">
        <v>266</v>
      </c>
      <c r="D135" s="155"/>
      <c r="E135" s="156">
        <v>43</v>
      </c>
      <c r="F135" s="155"/>
      <c r="G135" s="155"/>
      <c r="H135" s="77" t="s">
        <v>277</v>
      </c>
      <c r="I135" s="154" t="s">
        <v>83</v>
      </c>
      <c r="J135" s="155"/>
      <c r="K135" s="154" t="s">
        <v>112</v>
      </c>
      <c r="L135" s="155"/>
      <c r="M135" s="155"/>
      <c r="N135" s="77" t="s">
        <v>113</v>
      </c>
      <c r="O135" s="78">
        <v>38114</v>
      </c>
      <c r="P135" s="77" t="s">
        <v>66</v>
      </c>
      <c r="Q135" s="79">
        <v>1</v>
      </c>
      <c r="R135" s="77" t="s">
        <v>64</v>
      </c>
      <c r="S135" s="80">
        <v>100</v>
      </c>
      <c r="T135" s="80">
        <v>490</v>
      </c>
      <c r="U135" s="73">
        <f t="shared" si="2"/>
        <v>49000</v>
      </c>
      <c r="V135" s="74">
        <f>VLOOKUP(E135,'[3]Inmuebles x FI'!$E$7:$T$274,15,FALSE)</f>
        <v>100</v>
      </c>
      <c r="W135" s="86">
        <f t="shared" si="3"/>
        <v>0</v>
      </c>
    </row>
    <row r="136" spans="1:23" ht="15" customHeight="1" x14ac:dyDescent="0.2">
      <c r="A136" s="154" t="s">
        <v>263</v>
      </c>
      <c r="B136" s="155"/>
      <c r="C136" s="154" t="s">
        <v>266</v>
      </c>
      <c r="D136" s="155"/>
      <c r="E136" s="156">
        <v>44</v>
      </c>
      <c r="F136" s="155"/>
      <c r="G136" s="155"/>
      <c r="H136" s="77" t="s">
        <v>278</v>
      </c>
      <c r="I136" s="154" t="s">
        <v>83</v>
      </c>
      <c r="J136" s="155"/>
      <c r="K136" s="154" t="s">
        <v>106</v>
      </c>
      <c r="L136" s="155"/>
      <c r="M136" s="155"/>
      <c r="N136" s="77" t="s">
        <v>279</v>
      </c>
      <c r="O136" s="78">
        <v>38120</v>
      </c>
      <c r="P136" s="77" t="s">
        <v>63</v>
      </c>
      <c r="Q136" s="79">
        <v>1</v>
      </c>
      <c r="R136" s="77" t="s">
        <v>64</v>
      </c>
      <c r="S136" s="80">
        <v>100</v>
      </c>
      <c r="T136" s="80">
        <v>15280</v>
      </c>
      <c r="U136" s="73">
        <f t="shared" ref="U136:U199" si="4">+T136*S136</f>
        <v>1528000</v>
      </c>
      <c r="V136" s="74">
        <f>VLOOKUP(E136,'[3]Inmuebles x FI'!$E$7:$T$274,15,FALSE)</f>
        <v>100</v>
      </c>
      <c r="W136" s="86">
        <f t="shared" ref="W136:W199" si="5">+V136-S136</f>
        <v>0</v>
      </c>
    </row>
    <row r="137" spans="1:23" ht="15" customHeight="1" x14ac:dyDescent="0.2">
      <c r="A137" s="154" t="s">
        <v>263</v>
      </c>
      <c r="B137" s="155"/>
      <c r="C137" s="154" t="s">
        <v>266</v>
      </c>
      <c r="D137" s="155"/>
      <c r="E137" s="156">
        <v>45</v>
      </c>
      <c r="F137" s="155"/>
      <c r="G137" s="155"/>
      <c r="H137" s="77" t="s">
        <v>280</v>
      </c>
      <c r="I137" s="154" t="s">
        <v>83</v>
      </c>
      <c r="J137" s="155"/>
      <c r="K137" s="154" t="s">
        <v>157</v>
      </c>
      <c r="L137" s="155"/>
      <c r="M137" s="155"/>
      <c r="N137" s="77" t="s">
        <v>238</v>
      </c>
      <c r="O137" s="78">
        <v>36467</v>
      </c>
      <c r="P137" s="77" t="s">
        <v>66</v>
      </c>
      <c r="Q137" s="79">
        <v>1</v>
      </c>
      <c r="R137" s="77" t="s">
        <v>119</v>
      </c>
      <c r="S137" s="80">
        <v>100</v>
      </c>
      <c r="T137" s="80">
        <v>344</v>
      </c>
      <c r="U137" s="73">
        <f t="shared" si="4"/>
        <v>34400</v>
      </c>
      <c r="V137" s="74">
        <f>VLOOKUP(E137,'[3]Inmuebles x FI'!$E$7:$T$274,15,FALSE)</f>
        <v>100</v>
      </c>
      <c r="W137" s="86">
        <f t="shared" si="5"/>
        <v>0</v>
      </c>
    </row>
    <row r="138" spans="1:23" ht="15" customHeight="1" x14ac:dyDescent="0.2">
      <c r="A138" s="154" t="s">
        <v>263</v>
      </c>
      <c r="B138" s="155"/>
      <c r="C138" s="154" t="s">
        <v>266</v>
      </c>
      <c r="D138" s="155"/>
      <c r="E138" s="156">
        <v>46</v>
      </c>
      <c r="F138" s="155"/>
      <c r="G138" s="155"/>
      <c r="H138" s="77" t="s">
        <v>281</v>
      </c>
      <c r="I138" s="154" t="s">
        <v>83</v>
      </c>
      <c r="J138" s="155"/>
      <c r="K138" s="154" t="s">
        <v>84</v>
      </c>
      <c r="L138" s="155"/>
      <c r="M138" s="155"/>
      <c r="N138" s="77" t="s">
        <v>102</v>
      </c>
      <c r="O138" s="78">
        <v>36585</v>
      </c>
      <c r="P138" s="77" t="s">
        <v>66</v>
      </c>
      <c r="Q138" s="79">
        <v>1</v>
      </c>
      <c r="R138" s="77" t="s">
        <v>64</v>
      </c>
      <c r="S138" s="80">
        <v>76</v>
      </c>
      <c r="T138" s="80">
        <v>448</v>
      </c>
      <c r="U138" s="73">
        <f t="shared" si="4"/>
        <v>34048</v>
      </c>
      <c r="V138" s="74">
        <f>VLOOKUP(E138,'[3]Inmuebles x FI'!$E$7:$T$274,15,FALSE)</f>
        <v>76.349999999999994</v>
      </c>
      <c r="W138" s="86">
        <f t="shared" si="5"/>
        <v>0.34999999999999432</v>
      </c>
    </row>
    <row r="139" spans="1:23" ht="15" customHeight="1" x14ac:dyDescent="0.2">
      <c r="A139" s="154" t="s">
        <v>263</v>
      </c>
      <c r="B139" s="155"/>
      <c r="C139" s="154" t="s">
        <v>266</v>
      </c>
      <c r="D139" s="155"/>
      <c r="E139" s="156">
        <v>47</v>
      </c>
      <c r="F139" s="155"/>
      <c r="G139" s="155"/>
      <c r="H139" s="77" t="s">
        <v>282</v>
      </c>
      <c r="I139" s="154" t="s">
        <v>83</v>
      </c>
      <c r="J139" s="155"/>
      <c r="K139" s="154" t="s">
        <v>106</v>
      </c>
      <c r="L139" s="155"/>
      <c r="M139" s="155"/>
      <c r="N139" s="77" t="s">
        <v>89</v>
      </c>
      <c r="O139" s="78">
        <v>36599</v>
      </c>
      <c r="P139" s="77" t="s">
        <v>66</v>
      </c>
      <c r="Q139" s="79">
        <v>1</v>
      </c>
      <c r="R139" s="77" t="s">
        <v>119</v>
      </c>
      <c r="S139" s="80">
        <v>100</v>
      </c>
      <c r="T139" s="80">
        <v>294</v>
      </c>
      <c r="U139" s="73">
        <f t="shared" si="4"/>
        <v>29400</v>
      </c>
      <c r="V139" s="74">
        <f>VLOOKUP(E139,'[3]Inmuebles x FI'!$E$7:$T$274,15,FALSE)</f>
        <v>0</v>
      </c>
      <c r="W139" s="86">
        <f t="shared" si="5"/>
        <v>-100</v>
      </c>
    </row>
    <row r="140" spans="1:23" ht="15" customHeight="1" x14ac:dyDescent="0.2">
      <c r="A140" s="154" t="s">
        <v>263</v>
      </c>
      <c r="B140" s="155"/>
      <c r="C140" s="154" t="s">
        <v>266</v>
      </c>
      <c r="D140" s="155"/>
      <c r="E140" s="156">
        <v>48</v>
      </c>
      <c r="F140" s="155"/>
      <c r="G140" s="155"/>
      <c r="H140" s="77" t="s">
        <v>283</v>
      </c>
      <c r="I140" s="154" t="s">
        <v>83</v>
      </c>
      <c r="J140" s="155"/>
      <c r="K140" s="154" t="s">
        <v>106</v>
      </c>
      <c r="L140" s="155"/>
      <c r="M140" s="155"/>
      <c r="N140" s="77" t="s">
        <v>107</v>
      </c>
      <c r="O140" s="78">
        <v>36871</v>
      </c>
      <c r="P140" s="77" t="s">
        <v>63</v>
      </c>
      <c r="Q140" s="79">
        <v>1</v>
      </c>
      <c r="R140" s="77" t="s">
        <v>64</v>
      </c>
      <c r="S140" s="80">
        <v>100</v>
      </c>
      <c r="T140" s="80">
        <v>746</v>
      </c>
      <c r="U140" s="73">
        <f t="shared" si="4"/>
        <v>74600</v>
      </c>
      <c r="V140" s="74">
        <f>VLOOKUP(E140,'[3]Inmuebles x FI'!$E$7:$T$274,15,FALSE)</f>
        <v>100</v>
      </c>
      <c r="W140" s="86">
        <f t="shared" si="5"/>
        <v>0</v>
      </c>
    </row>
    <row r="141" spans="1:23" s="84" customFormat="1" ht="15" customHeight="1" x14ac:dyDescent="0.2">
      <c r="A141" s="157" t="s">
        <v>263</v>
      </c>
      <c r="B141" s="158"/>
      <c r="C141" s="157" t="s">
        <v>266</v>
      </c>
      <c r="D141" s="158"/>
      <c r="E141" s="159">
        <v>49</v>
      </c>
      <c r="F141" s="158"/>
      <c r="G141" s="158"/>
      <c r="H141" s="87" t="s">
        <v>284</v>
      </c>
      <c r="I141" s="157" t="s">
        <v>83</v>
      </c>
      <c r="J141" s="158"/>
      <c r="K141" s="157" t="s">
        <v>112</v>
      </c>
      <c r="L141" s="158"/>
      <c r="M141" s="158"/>
      <c r="N141" s="87" t="s">
        <v>113</v>
      </c>
      <c r="O141" s="88">
        <v>37082</v>
      </c>
      <c r="P141" s="87" t="s">
        <v>66</v>
      </c>
      <c r="Q141" s="89">
        <v>1</v>
      </c>
      <c r="R141" s="87" t="s">
        <v>119</v>
      </c>
      <c r="S141" s="82">
        <v>19</v>
      </c>
      <c r="T141" s="82">
        <v>1149</v>
      </c>
      <c r="U141" s="83">
        <f t="shared" si="4"/>
        <v>21831</v>
      </c>
      <c r="V141" s="74">
        <f>VLOOKUP(E141,'[3]Inmuebles x FI'!$E$7:$T$274,15,FALSE)</f>
        <v>45.29</v>
      </c>
      <c r="W141" s="86">
        <f t="shared" si="5"/>
        <v>26.29</v>
      </c>
    </row>
    <row r="142" spans="1:23" ht="15" customHeight="1" x14ac:dyDescent="0.2">
      <c r="A142" s="154" t="s">
        <v>263</v>
      </c>
      <c r="B142" s="155"/>
      <c r="C142" s="154" t="s">
        <v>266</v>
      </c>
      <c r="D142" s="155"/>
      <c r="E142" s="156">
        <v>50</v>
      </c>
      <c r="F142" s="155"/>
      <c r="G142" s="155"/>
      <c r="H142" s="77" t="s">
        <v>285</v>
      </c>
      <c r="I142" s="154" t="s">
        <v>83</v>
      </c>
      <c r="J142" s="155"/>
      <c r="K142" s="154" t="s">
        <v>112</v>
      </c>
      <c r="L142" s="155"/>
      <c r="M142" s="155"/>
      <c r="N142" s="77" t="s">
        <v>113</v>
      </c>
      <c r="O142" s="78">
        <v>37202</v>
      </c>
      <c r="P142" s="77" t="s">
        <v>66</v>
      </c>
      <c r="Q142" s="79">
        <v>1</v>
      </c>
      <c r="R142" s="77" t="s">
        <v>64</v>
      </c>
      <c r="S142" s="80">
        <v>100</v>
      </c>
      <c r="T142" s="80">
        <v>925.54</v>
      </c>
      <c r="U142" s="73">
        <f t="shared" si="4"/>
        <v>92554</v>
      </c>
      <c r="V142" s="74">
        <f>VLOOKUP(E142,'[3]Inmuebles x FI'!$E$7:$T$274,15,FALSE)</f>
        <v>100</v>
      </c>
      <c r="W142" s="86">
        <f t="shared" si="5"/>
        <v>0</v>
      </c>
    </row>
    <row r="143" spans="1:23" ht="15" customHeight="1" x14ac:dyDescent="0.2">
      <c r="A143" s="154" t="s">
        <v>263</v>
      </c>
      <c r="B143" s="155"/>
      <c r="C143" s="154" t="s">
        <v>266</v>
      </c>
      <c r="D143" s="155"/>
      <c r="E143" s="156">
        <v>51</v>
      </c>
      <c r="F143" s="155"/>
      <c r="G143" s="155"/>
      <c r="H143" s="77" t="s">
        <v>286</v>
      </c>
      <c r="I143" s="154" t="s">
        <v>88</v>
      </c>
      <c r="J143" s="155"/>
      <c r="K143" s="154" t="s">
        <v>88</v>
      </c>
      <c r="L143" s="155"/>
      <c r="M143" s="155"/>
      <c r="N143" s="77" t="s">
        <v>89</v>
      </c>
      <c r="O143" s="78">
        <v>37238</v>
      </c>
      <c r="P143" s="77" t="s">
        <v>63</v>
      </c>
      <c r="Q143" s="79">
        <v>1</v>
      </c>
      <c r="R143" s="77" t="s">
        <v>174</v>
      </c>
      <c r="S143" s="80">
        <v>100</v>
      </c>
      <c r="T143" s="80">
        <v>31194</v>
      </c>
      <c r="U143" s="73">
        <f t="shared" si="4"/>
        <v>3119400</v>
      </c>
      <c r="V143" s="74">
        <f>VLOOKUP(E143,'[3]Inmuebles x FI'!$E$7:$T$274,15,FALSE)</f>
        <v>100</v>
      </c>
      <c r="W143" s="86">
        <f t="shared" si="5"/>
        <v>0</v>
      </c>
    </row>
    <row r="144" spans="1:23" ht="15" customHeight="1" x14ac:dyDescent="0.2">
      <c r="A144" s="154" t="s">
        <v>263</v>
      </c>
      <c r="B144" s="155"/>
      <c r="C144" s="154" t="s">
        <v>266</v>
      </c>
      <c r="D144" s="155"/>
      <c r="E144" s="156">
        <v>54</v>
      </c>
      <c r="F144" s="155"/>
      <c r="G144" s="155"/>
      <c r="H144" s="77" t="s">
        <v>287</v>
      </c>
      <c r="I144" s="154" t="s">
        <v>83</v>
      </c>
      <c r="J144" s="155"/>
      <c r="K144" s="154" t="s">
        <v>84</v>
      </c>
      <c r="L144" s="155"/>
      <c r="M144" s="155"/>
      <c r="N144" s="77" t="s">
        <v>104</v>
      </c>
      <c r="O144" s="78">
        <v>37418</v>
      </c>
      <c r="P144" s="77" t="s">
        <v>66</v>
      </c>
      <c r="Q144" s="79">
        <v>1</v>
      </c>
      <c r="R144" s="77" t="s">
        <v>119</v>
      </c>
      <c r="S144" s="80">
        <v>80</v>
      </c>
      <c r="T144" s="80">
        <v>657</v>
      </c>
      <c r="U144" s="73">
        <f t="shared" si="4"/>
        <v>52560</v>
      </c>
      <c r="V144" s="74">
        <f>VLOOKUP(E144,'[3]Inmuebles x FI'!$E$7:$T$274,15,FALSE)</f>
        <v>78.16</v>
      </c>
      <c r="W144" s="86">
        <f t="shared" si="5"/>
        <v>-1.8400000000000034</v>
      </c>
    </row>
    <row r="145" spans="1:23" ht="15" customHeight="1" x14ac:dyDescent="0.2">
      <c r="A145" s="154" t="s">
        <v>263</v>
      </c>
      <c r="B145" s="155"/>
      <c r="C145" s="154" t="s">
        <v>266</v>
      </c>
      <c r="D145" s="155"/>
      <c r="E145" s="156">
        <v>68</v>
      </c>
      <c r="F145" s="155"/>
      <c r="G145" s="155"/>
      <c r="H145" s="77" t="s">
        <v>288</v>
      </c>
      <c r="I145" s="154" t="s">
        <v>88</v>
      </c>
      <c r="J145" s="155"/>
      <c r="K145" s="154" t="s">
        <v>88</v>
      </c>
      <c r="L145" s="155"/>
      <c r="M145" s="155"/>
      <c r="N145" s="77" t="s">
        <v>121</v>
      </c>
      <c r="O145" s="78">
        <v>37531</v>
      </c>
      <c r="P145" s="77" t="s">
        <v>63</v>
      </c>
      <c r="Q145" s="79">
        <v>1</v>
      </c>
      <c r="R145" s="77" t="s">
        <v>100</v>
      </c>
      <c r="S145" s="80">
        <v>100</v>
      </c>
      <c r="T145" s="80">
        <v>416</v>
      </c>
      <c r="U145" s="73">
        <f t="shared" si="4"/>
        <v>41600</v>
      </c>
      <c r="V145" s="74">
        <f>VLOOKUP(E145,'[3]Inmuebles x FI'!$E$7:$T$274,15,FALSE)</f>
        <v>100</v>
      </c>
      <c r="W145" s="86">
        <f t="shared" si="5"/>
        <v>0</v>
      </c>
    </row>
    <row r="146" spans="1:23" ht="15" customHeight="1" x14ac:dyDescent="0.2">
      <c r="A146" s="154" t="s">
        <v>263</v>
      </c>
      <c r="B146" s="155"/>
      <c r="C146" s="154" t="s">
        <v>266</v>
      </c>
      <c r="D146" s="155"/>
      <c r="E146" s="156">
        <v>78</v>
      </c>
      <c r="F146" s="155"/>
      <c r="G146" s="155"/>
      <c r="H146" s="77" t="s">
        <v>289</v>
      </c>
      <c r="I146" s="154" t="s">
        <v>83</v>
      </c>
      <c r="J146" s="155"/>
      <c r="K146" s="154" t="s">
        <v>157</v>
      </c>
      <c r="L146" s="155"/>
      <c r="M146" s="155"/>
      <c r="N146" s="77" t="s">
        <v>238</v>
      </c>
      <c r="O146" s="78">
        <v>37839</v>
      </c>
      <c r="P146" s="77" t="s">
        <v>66</v>
      </c>
      <c r="Q146" s="79">
        <v>1</v>
      </c>
      <c r="R146" s="77" t="s">
        <v>119</v>
      </c>
      <c r="S146" s="80">
        <v>100</v>
      </c>
      <c r="T146" s="80">
        <v>238</v>
      </c>
      <c r="U146" s="73">
        <f t="shared" si="4"/>
        <v>23800</v>
      </c>
      <c r="V146" s="74">
        <f>VLOOKUP(E146,'[3]Inmuebles x FI'!$E$7:$T$274,15,FALSE)</f>
        <v>100</v>
      </c>
      <c r="W146" s="86">
        <f t="shared" si="5"/>
        <v>0</v>
      </c>
    </row>
    <row r="147" spans="1:23" ht="15" customHeight="1" x14ac:dyDescent="0.2">
      <c r="A147" s="154" t="s">
        <v>263</v>
      </c>
      <c r="B147" s="155"/>
      <c r="C147" s="154" t="s">
        <v>266</v>
      </c>
      <c r="D147" s="155"/>
      <c r="E147" s="156">
        <v>79</v>
      </c>
      <c r="F147" s="155"/>
      <c r="G147" s="155"/>
      <c r="H147" s="77" t="s">
        <v>290</v>
      </c>
      <c r="I147" s="154" t="s">
        <v>83</v>
      </c>
      <c r="J147" s="155"/>
      <c r="K147" s="154" t="s">
        <v>157</v>
      </c>
      <c r="L147" s="155"/>
      <c r="M147" s="155"/>
      <c r="N147" s="77" t="s">
        <v>238</v>
      </c>
      <c r="O147" s="78">
        <v>37839</v>
      </c>
      <c r="P147" s="77" t="s">
        <v>66</v>
      </c>
      <c r="Q147" s="79">
        <v>1</v>
      </c>
      <c r="R147" s="77" t="s">
        <v>119</v>
      </c>
      <c r="S147" s="80">
        <v>100</v>
      </c>
      <c r="T147" s="80">
        <v>338</v>
      </c>
      <c r="U147" s="73">
        <f t="shared" si="4"/>
        <v>33800</v>
      </c>
      <c r="V147" s="74">
        <f>VLOOKUP(E147,'[3]Inmuebles x FI'!$E$7:$T$274,15,FALSE)</f>
        <v>100</v>
      </c>
      <c r="W147" s="86">
        <f t="shared" si="5"/>
        <v>0</v>
      </c>
    </row>
    <row r="148" spans="1:23" ht="15" customHeight="1" x14ac:dyDescent="0.2">
      <c r="A148" s="154" t="s">
        <v>263</v>
      </c>
      <c r="B148" s="155"/>
      <c r="C148" s="154" t="s">
        <v>266</v>
      </c>
      <c r="D148" s="155"/>
      <c r="E148" s="156">
        <v>80</v>
      </c>
      <c r="F148" s="155"/>
      <c r="G148" s="155"/>
      <c r="H148" s="77" t="s">
        <v>291</v>
      </c>
      <c r="I148" s="154" t="s">
        <v>83</v>
      </c>
      <c r="J148" s="155"/>
      <c r="K148" s="154" t="s">
        <v>84</v>
      </c>
      <c r="L148" s="155"/>
      <c r="M148" s="155"/>
      <c r="N148" s="77" t="s">
        <v>102</v>
      </c>
      <c r="O148" s="78">
        <v>37925</v>
      </c>
      <c r="P148" s="77" t="s">
        <v>63</v>
      </c>
      <c r="Q148" s="79">
        <v>1</v>
      </c>
      <c r="R148" s="77" t="s">
        <v>174</v>
      </c>
      <c r="S148" s="80">
        <v>99</v>
      </c>
      <c r="T148" s="80">
        <v>13926</v>
      </c>
      <c r="U148" s="73">
        <f t="shared" si="4"/>
        <v>1378674</v>
      </c>
      <c r="V148" s="74">
        <f>VLOOKUP(E148,'[3]Inmuebles x FI'!$E$7:$T$274,15,FALSE)</f>
        <v>99</v>
      </c>
      <c r="W148" s="86">
        <f t="shared" si="5"/>
        <v>0</v>
      </c>
    </row>
    <row r="149" spans="1:23" ht="15" customHeight="1" x14ac:dyDescent="0.2">
      <c r="A149" s="154" t="s">
        <v>263</v>
      </c>
      <c r="B149" s="155"/>
      <c r="C149" s="154" t="s">
        <v>266</v>
      </c>
      <c r="D149" s="155"/>
      <c r="E149" s="156">
        <v>117</v>
      </c>
      <c r="F149" s="155"/>
      <c r="G149" s="155"/>
      <c r="H149" s="77" t="s">
        <v>292</v>
      </c>
      <c r="I149" s="154" t="s">
        <v>83</v>
      </c>
      <c r="J149" s="155"/>
      <c r="K149" s="154" t="s">
        <v>106</v>
      </c>
      <c r="L149" s="155"/>
      <c r="M149" s="155"/>
      <c r="N149" s="77" t="s">
        <v>107</v>
      </c>
      <c r="O149" s="78">
        <v>37792</v>
      </c>
      <c r="P149" s="77" t="s">
        <v>63</v>
      </c>
      <c r="Q149" s="79">
        <v>1</v>
      </c>
      <c r="R149" s="77" t="s">
        <v>86</v>
      </c>
      <c r="S149" s="80">
        <v>0</v>
      </c>
      <c r="T149" s="80">
        <v>2798</v>
      </c>
      <c r="U149" s="73">
        <f t="shared" si="4"/>
        <v>0</v>
      </c>
      <c r="V149" s="74">
        <f>VLOOKUP(E149,'[3]Inmuebles x FI'!$E$7:$T$274,15,FALSE)</f>
        <v>0</v>
      </c>
      <c r="W149" s="86">
        <f t="shared" si="5"/>
        <v>0</v>
      </c>
    </row>
    <row r="150" spans="1:23" ht="15" customHeight="1" x14ac:dyDescent="0.2">
      <c r="A150" s="154" t="s">
        <v>263</v>
      </c>
      <c r="B150" s="155"/>
      <c r="C150" s="154" t="s">
        <v>266</v>
      </c>
      <c r="D150" s="155"/>
      <c r="E150" s="156">
        <v>119</v>
      </c>
      <c r="F150" s="155"/>
      <c r="G150" s="155"/>
      <c r="H150" s="77" t="s">
        <v>293</v>
      </c>
      <c r="I150" s="154" t="s">
        <v>60</v>
      </c>
      <c r="J150" s="155"/>
      <c r="K150" s="154" t="s">
        <v>61</v>
      </c>
      <c r="L150" s="155"/>
      <c r="M150" s="155"/>
      <c r="N150" s="77" t="s">
        <v>115</v>
      </c>
      <c r="O150" s="78">
        <v>38008</v>
      </c>
      <c r="P150" s="77" t="s">
        <v>66</v>
      </c>
      <c r="Q150" s="79">
        <v>1</v>
      </c>
      <c r="R150" s="77" t="s">
        <v>64</v>
      </c>
      <c r="S150" s="80">
        <v>100</v>
      </c>
      <c r="T150" s="80">
        <v>150</v>
      </c>
      <c r="U150" s="73">
        <f t="shared" si="4"/>
        <v>15000</v>
      </c>
      <c r="V150" s="74">
        <f>VLOOKUP(E150,'[3]Inmuebles x FI'!$E$7:$T$274,15,FALSE)</f>
        <v>100</v>
      </c>
      <c r="W150" s="86">
        <f t="shared" si="5"/>
        <v>0</v>
      </c>
    </row>
    <row r="151" spans="1:23" ht="15" customHeight="1" x14ac:dyDescent="0.2">
      <c r="A151" s="154" t="s">
        <v>263</v>
      </c>
      <c r="B151" s="155"/>
      <c r="C151" s="154" t="s">
        <v>266</v>
      </c>
      <c r="D151" s="155"/>
      <c r="E151" s="156">
        <v>232</v>
      </c>
      <c r="F151" s="155"/>
      <c r="G151" s="155"/>
      <c r="H151" s="77" t="s">
        <v>294</v>
      </c>
      <c r="I151" s="154" t="s">
        <v>83</v>
      </c>
      <c r="J151" s="155"/>
      <c r="K151" s="154" t="s">
        <v>295</v>
      </c>
      <c r="L151" s="155"/>
      <c r="M151" s="155"/>
      <c r="N151" s="77" t="s">
        <v>296</v>
      </c>
      <c r="O151" s="78">
        <v>39358</v>
      </c>
      <c r="P151" s="77" t="s">
        <v>66</v>
      </c>
      <c r="Q151" s="79">
        <v>1</v>
      </c>
      <c r="R151" s="77" t="s">
        <v>86</v>
      </c>
      <c r="S151" s="80">
        <v>51</v>
      </c>
      <c r="T151" s="80">
        <v>17921</v>
      </c>
      <c r="U151" s="73">
        <f t="shared" si="4"/>
        <v>913971</v>
      </c>
      <c r="V151" s="74">
        <f>VLOOKUP(E151,'[3]Inmuebles x FI'!$E$7:$T$274,15,FALSE)</f>
        <v>77.19</v>
      </c>
      <c r="W151" s="86">
        <f t="shared" si="5"/>
        <v>26.189999999999998</v>
      </c>
    </row>
    <row r="152" spans="1:23" ht="15" customHeight="1" x14ac:dyDescent="0.2">
      <c r="A152" s="154" t="s">
        <v>263</v>
      </c>
      <c r="B152" s="155"/>
      <c r="C152" s="154" t="s">
        <v>266</v>
      </c>
      <c r="D152" s="155"/>
      <c r="E152" s="156">
        <v>290</v>
      </c>
      <c r="F152" s="155"/>
      <c r="G152" s="155"/>
      <c r="H152" s="77" t="s">
        <v>297</v>
      </c>
      <c r="I152" s="154" t="s">
        <v>83</v>
      </c>
      <c r="J152" s="155"/>
      <c r="K152" s="154" t="s">
        <v>298</v>
      </c>
      <c r="L152" s="155"/>
      <c r="M152" s="155"/>
      <c r="N152" s="77" t="s">
        <v>299</v>
      </c>
      <c r="O152" s="78">
        <v>39748</v>
      </c>
      <c r="P152" s="77" t="s">
        <v>63</v>
      </c>
      <c r="Q152" s="79">
        <v>1</v>
      </c>
      <c r="R152" s="77" t="s">
        <v>64</v>
      </c>
      <c r="S152" s="80">
        <v>100</v>
      </c>
      <c r="T152" s="80">
        <v>939.59</v>
      </c>
      <c r="U152" s="73">
        <f t="shared" si="4"/>
        <v>93959</v>
      </c>
      <c r="V152" s="74">
        <f>VLOOKUP(E152,'[3]Inmuebles x FI'!$E$7:$T$274,15,FALSE)</f>
        <v>100</v>
      </c>
      <c r="W152" s="86">
        <f t="shared" si="5"/>
        <v>0</v>
      </c>
    </row>
    <row r="153" spans="1:23" ht="15" customHeight="1" x14ac:dyDescent="0.2">
      <c r="A153" s="154" t="s">
        <v>263</v>
      </c>
      <c r="B153" s="155"/>
      <c r="C153" s="154" t="s">
        <v>266</v>
      </c>
      <c r="D153" s="155"/>
      <c r="E153" s="156">
        <v>291</v>
      </c>
      <c r="F153" s="155"/>
      <c r="G153" s="155"/>
      <c r="H153" s="77" t="s">
        <v>300</v>
      </c>
      <c r="I153" s="154" t="s">
        <v>76</v>
      </c>
      <c r="J153" s="155"/>
      <c r="K153" s="154" t="s">
        <v>301</v>
      </c>
      <c r="L153" s="155"/>
      <c r="M153" s="155"/>
      <c r="N153" s="77" t="s">
        <v>302</v>
      </c>
      <c r="O153" s="78">
        <v>39748</v>
      </c>
      <c r="P153" s="77" t="s">
        <v>63</v>
      </c>
      <c r="Q153" s="79">
        <v>1</v>
      </c>
      <c r="R153" s="77" t="s">
        <v>119</v>
      </c>
      <c r="S153" s="80">
        <v>100</v>
      </c>
      <c r="T153" s="80">
        <v>1456.43</v>
      </c>
      <c r="U153" s="73">
        <f t="shared" si="4"/>
        <v>145643</v>
      </c>
      <c r="V153" s="74">
        <f>VLOOKUP(E153,'[3]Inmuebles x FI'!$E$7:$T$274,15,FALSE)</f>
        <v>100</v>
      </c>
      <c r="W153" s="86">
        <f t="shared" si="5"/>
        <v>0</v>
      </c>
    </row>
    <row r="154" spans="1:23" ht="15" customHeight="1" x14ac:dyDescent="0.2">
      <c r="A154" s="154" t="s">
        <v>263</v>
      </c>
      <c r="B154" s="155"/>
      <c r="C154" s="154" t="s">
        <v>266</v>
      </c>
      <c r="D154" s="155"/>
      <c r="E154" s="156">
        <v>312</v>
      </c>
      <c r="F154" s="155"/>
      <c r="G154" s="155"/>
      <c r="H154" s="77" t="s">
        <v>303</v>
      </c>
      <c r="I154" s="154" t="s">
        <v>83</v>
      </c>
      <c r="J154" s="155"/>
      <c r="K154" s="154" t="s">
        <v>157</v>
      </c>
      <c r="L154" s="155"/>
      <c r="M154" s="155"/>
      <c r="N154" s="77" t="s">
        <v>238</v>
      </c>
      <c r="O154" s="78">
        <v>40147</v>
      </c>
      <c r="P154" s="77" t="s">
        <v>63</v>
      </c>
      <c r="Q154" s="79">
        <v>1</v>
      </c>
      <c r="R154" s="77" t="s">
        <v>119</v>
      </c>
      <c r="S154" s="80">
        <v>100</v>
      </c>
      <c r="T154" s="80">
        <v>715.64</v>
      </c>
      <c r="U154" s="73">
        <f t="shared" si="4"/>
        <v>71564</v>
      </c>
      <c r="V154" s="74">
        <f>VLOOKUP(E154,'[3]Inmuebles x FI'!$E$7:$T$274,15,FALSE)</f>
        <v>100</v>
      </c>
      <c r="W154" s="86">
        <f t="shared" si="5"/>
        <v>0</v>
      </c>
    </row>
    <row r="155" spans="1:23" ht="15" customHeight="1" x14ac:dyDescent="0.2">
      <c r="A155" s="154" t="s">
        <v>263</v>
      </c>
      <c r="B155" s="155"/>
      <c r="C155" s="154" t="s">
        <v>304</v>
      </c>
      <c r="D155" s="155"/>
      <c r="E155" s="156">
        <v>76</v>
      </c>
      <c r="F155" s="155"/>
      <c r="G155" s="155"/>
      <c r="H155" s="77" t="s">
        <v>305</v>
      </c>
      <c r="I155" s="154" t="s">
        <v>83</v>
      </c>
      <c r="J155" s="155"/>
      <c r="K155" s="154" t="s">
        <v>98</v>
      </c>
      <c r="L155" s="155"/>
      <c r="M155" s="155"/>
      <c r="N155" s="77" t="s">
        <v>99</v>
      </c>
      <c r="O155" s="78">
        <v>38257</v>
      </c>
      <c r="P155" s="77" t="s">
        <v>66</v>
      </c>
      <c r="Q155" s="79">
        <v>1</v>
      </c>
      <c r="R155" s="77" t="s">
        <v>119</v>
      </c>
      <c r="S155" s="80">
        <v>88</v>
      </c>
      <c r="T155" s="80">
        <v>1115</v>
      </c>
      <c r="U155" s="73">
        <f t="shared" si="4"/>
        <v>98120</v>
      </c>
      <c r="V155" s="74">
        <f>VLOOKUP(E155,'[3]Inmuebles x FI'!$E$7:$T$274,15,FALSE)</f>
        <v>74</v>
      </c>
      <c r="W155" s="86">
        <f t="shared" si="5"/>
        <v>-14</v>
      </c>
    </row>
    <row r="156" spans="1:23" ht="15" customHeight="1" x14ac:dyDescent="0.2">
      <c r="A156" s="154" t="s">
        <v>263</v>
      </c>
      <c r="B156" s="155"/>
      <c r="C156" s="154" t="s">
        <v>304</v>
      </c>
      <c r="D156" s="155"/>
      <c r="E156" s="156">
        <v>122</v>
      </c>
      <c r="F156" s="155"/>
      <c r="G156" s="155"/>
      <c r="H156" s="77" t="s">
        <v>306</v>
      </c>
      <c r="I156" s="154" t="s">
        <v>83</v>
      </c>
      <c r="J156" s="155"/>
      <c r="K156" s="154" t="s">
        <v>112</v>
      </c>
      <c r="L156" s="155"/>
      <c r="M156" s="155"/>
      <c r="N156" s="77" t="s">
        <v>113</v>
      </c>
      <c r="O156" s="78">
        <v>38442</v>
      </c>
      <c r="P156" s="77" t="s">
        <v>63</v>
      </c>
      <c r="Q156" s="79">
        <v>1</v>
      </c>
      <c r="R156" s="77" t="s">
        <v>119</v>
      </c>
      <c r="S156" s="80">
        <v>89</v>
      </c>
      <c r="T156" s="80">
        <v>19237.82</v>
      </c>
      <c r="U156" s="73">
        <f t="shared" si="4"/>
        <v>1712165.98</v>
      </c>
      <c r="V156" s="74">
        <f>VLOOKUP(E156,'[3]Inmuebles x FI'!$E$7:$T$274,15,FALSE)</f>
        <v>88.51</v>
      </c>
      <c r="W156" s="86">
        <f t="shared" si="5"/>
        <v>-0.48999999999999488</v>
      </c>
    </row>
    <row r="157" spans="1:23" ht="15" customHeight="1" x14ac:dyDescent="0.2">
      <c r="A157" s="154" t="s">
        <v>263</v>
      </c>
      <c r="B157" s="155"/>
      <c r="C157" s="154" t="s">
        <v>304</v>
      </c>
      <c r="D157" s="155"/>
      <c r="E157" s="156">
        <v>124</v>
      </c>
      <c r="F157" s="155"/>
      <c r="G157" s="155"/>
      <c r="H157" s="77" t="s">
        <v>307</v>
      </c>
      <c r="I157" s="154" t="s">
        <v>88</v>
      </c>
      <c r="J157" s="155"/>
      <c r="K157" s="154" t="s">
        <v>88</v>
      </c>
      <c r="L157" s="155"/>
      <c r="M157" s="155"/>
      <c r="N157" s="77" t="s">
        <v>242</v>
      </c>
      <c r="O157" s="78">
        <v>38457</v>
      </c>
      <c r="P157" s="77" t="s">
        <v>66</v>
      </c>
      <c r="Q157" s="79">
        <v>1</v>
      </c>
      <c r="R157" s="77" t="s">
        <v>168</v>
      </c>
      <c r="S157" s="80">
        <v>100</v>
      </c>
      <c r="T157" s="80">
        <v>1377.5</v>
      </c>
      <c r="U157" s="73">
        <f t="shared" si="4"/>
        <v>137750</v>
      </c>
      <c r="V157" s="74">
        <f>VLOOKUP(E157,'[3]Inmuebles x FI'!$E$7:$T$274,15,FALSE)</f>
        <v>100</v>
      </c>
      <c r="W157" s="86">
        <f t="shared" si="5"/>
        <v>0</v>
      </c>
    </row>
    <row r="158" spans="1:23" ht="15" customHeight="1" x14ac:dyDescent="0.2">
      <c r="A158" s="154" t="s">
        <v>263</v>
      </c>
      <c r="B158" s="155"/>
      <c r="C158" s="154" t="s">
        <v>304</v>
      </c>
      <c r="D158" s="155"/>
      <c r="E158" s="156">
        <v>131</v>
      </c>
      <c r="F158" s="155"/>
      <c r="G158" s="155"/>
      <c r="H158" s="77" t="s">
        <v>308</v>
      </c>
      <c r="I158" s="154" t="s">
        <v>83</v>
      </c>
      <c r="J158" s="155"/>
      <c r="K158" s="154" t="s">
        <v>112</v>
      </c>
      <c r="L158" s="155"/>
      <c r="M158" s="155"/>
      <c r="N158" s="77" t="s">
        <v>113</v>
      </c>
      <c r="O158" s="78">
        <v>38616</v>
      </c>
      <c r="P158" s="77" t="s">
        <v>63</v>
      </c>
      <c r="Q158" s="79">
        <v>1</v>
      </c>
      <c r="R158" s="77" t="s">
        <v>119</v>
      </c>
      <c r="S158" s="80">
        <v>100</v>
      </c>
      <c r="T158" s="80">
        <v>4815</v>
      </c>
      <c r="U158" s="73">
        <f t="shared" si="4"/>
        <v>481500</v>
      </c>
      <c r="V158" s="74">
        <f>VLOOKUP(E158,'[3]Inmuebles x FI'!$E$7:$T$274,15,FALSE)</f>
        <v>100</v>
      </c>
      <c r="W158" s="86">
        <f t="shared" si="5"/>
        <v>0</v>
      </c>
    </row>
    <row r="159" spans="1:23" ht="15" customHeight="1" x14ac:dyDescent="0.2">
      <c r="A159" s="154" t="s">
        <v>263</v>
      </c>
      <c r="B159" s="155"/>
      <c r="C159" s="154" t="s">
        <v>304</v>
      </c>
      <c r="D159" s="155"/>
      <c r="E159" s="156">
        <v>141</v>
      </c>
      <c r="F159" s="155"/>
      <c r="G159" s="155"/>
      <c r="H159" s="77" t="s">
        <v>309</v>
      </c>
      <c r="I159" s="154" t="s">
        <v>83</v>
      </c>
      <c r="J159" s="155"/>
      <c r="K159" s="154" t="s">
        <v>112</v>
      </c>
      <c r="L159" s="155"/>
      <c r="M159" s="155"/>
      <c r="N159" s="77" t="s">
        <v>113</v>
      </c>
      <c r="O159" s="78">
        <v>38803</v>
      </c>
      <c r="P159" s="77" t="s">
        <v>63</v>
      </c>
      <c r="Q159" s="79">
        <v>1</v>
      </c>
      <c r="R159" s="77" t="s">
        <v>119</v>
      </c>
      <c r="S159" s="80">
        <v>73</v>
      </c>
      <c r="T159" s="80">
        <v>5781</v>
      </c>
      <c r="U159" s="73">
        <f t="shared" si="4"/>
        <v>422013</v>
      </c>
      <c r="V159" s="74">
        <f>VLOOKUP(E159,'[3]Inmuebles x FI'!$E$7:$T$274,15,FALSE)</f>
        <v>100</v>
      </c>
      <c r="W159" s="86">
        <f t="shared" si="5"/>
        <v>27</v>
      </c>
    </row>
    <row r="160" spans="1:23" ht="15" customHeight="1" x14ac:dyDescent="0.2">
      <c r="A160" s="154" t="s">
        <v>263</v>
      </c>
      <c r="B160" s="155"/>
      <c r="C160" s="154" t="s">
        <v>304</v>
      </c>
      <c r="D160" s="155"/>
      <c r="E160" s="156">
        <v>313</v>
      </c>
      <c r="F160" s="155"/>
      <c r="G160" s="155"/>
      <c r="H160" s="77" t="s">
        <v>310</v>
      </c>
      <c r="I160" s="154" t="s">
        <v>93</v>
      </c>
      <c r="J160" s="155"/>
      <c r="K160" s="154" t="s">
        <v>84</v>
      </c>
      <c r="L160" s="155"/>
      <c r="M160" s="155"/>
      <c r="N160" s="77" t="s">
        <v>311</v>
      </c>
      <c r="O160" s="78">
        <v>40147</v>
      </c>
      <c r="P160" s="77" t="s">
        <v>66</v>
      </c>
      <c r="Q160" s="79">
        <v>1</v>
      </c>
      <c r="R160" s="77" t="s">
        <v>168</v>
      </c>
      <c r="S160" s="80">
        <v>100</v>
      </c>
      <c r="T160" s="80">
        <v>1295.28</v>
      </c>
      <c r="U160" s="73">
        <f t="shared" si="4"/>
        <v>129528</v>
      </c>
      <c r="V160" s="74">
        <f>VLOOKUP(E160,'[3]Inmuebles x FI'!$E$7:$T$274,15,FALSE)</f>
        <v>100</v>
      </c>
      <c r="W160" s="86">
        <f t="shared" si="5"/>
        <v>0</v>
      </c>
    </row>
    <row r="161" spans="1:23" ht="15" customHeight="1" x14ac:dyDescent="0.2">
      <c r="A161" s="154" t="s">
        <v>263</v>
      </c>
      <c r="B161" s="155"/>
      <c r="C161" s="154" t="s">
        <v>312</v>
      </c>
      <c r="D161" s="155"/>
      <c r="E161" s="156">
        <v>109</v>
      </c>
      <c r="F161" s="155"/>
      <c r="G161" s="155"/>
      <c r="H161" s="77" t="s">
        <v>313</v>
      </c>
      <c r="I161" s="154" t="s">
        <v>93</v>
      </c>
      <c r="J161" s="155"/>
      <c r="K161" s="154" t="s">
        <v>84</v>
      </c>
      <c r="L161" s="155"/>
      <c r="M161" s="155"/>
      <c r="N161" s="77" t="s">
        <v>311</v>
      </c>
      <c r="O161" s="78">
        <v>36497</v>
      </c>
      <c r="P161" s="77" t="s">
        <v>66</v>
      </c>
      <c r="Q161" s="79">
        <v>1</v>
      </c>
      <c r="R161" s="77" t="s">
        <v>168</v>
      </c>
      <c r="S161" s="80">
        <v>73</v>
      </c>
      <c r="T161" s="80">
        <v>21735.72</v>
      </c>
      <c r="U161" s="73">
        <f t="shared" si="4"/>
        <v>1586707.56</v>
      </c>
      <c r="V161" s="74">
        <f>VLOOKUP(E161,'[3]Inmuebles x FI'!$E$7:$T$274,15,FALSE)</f>
        <v>89</v>
      </c>
      <c r="W161" s="86">
        <f t="shared" si="5"/>
        <v>16</v>
      </c>
    </row>
    <row r="162" spans="1:23" ht="15" customHeight="1" x14ac:dyDescent="0.2">
      <c r="A162" s="154" t="s">
        <v>263</v>
      </c>
      <c r="B162" s="155"/>
      <c r="C162" s="154" t="s">
        <v>312</v>
      </c>
      <c r="D162" s="155"/>
      <c r="E162" s="156">
        <v>110</v>
      </c>
      <c r="F162" s="155"/>
      <c r="G162" s="155"/>
      <c r="H162" s="77" t="s">
        <v>314</v>
      </c>
      <c r="I162" s="154" t="s">
        <v>69</v>
      </c>
      <c r="J162" s="155"/>
      <c r="K162" s="154" t="s">
        <v>69</v>
      </c>
      <c r="L162" s="155"/>
      <c r="M162" s="155"/>
      <c r="N162" s="77" t="s">
        <v>315</v>
      </c>
      <c r="O162" s="78">
        <v>36497</v>
      </c>
      <c r="P162" s="77" t="s">
        <v>66</v>
      </c>
      <c r="Q162" s="79">
        <v>1</v>
      </c>
      <c r="R162" s="77" t="s">
        <v>168</v>
      </c>
      <c r="S162" s="80">
        <v>27</v>
      </c>
      <c r="T162" s="80">
        <v>13528</v>
      </c>
      <c r="U162" s="73">
        <f t="shared" si="4"/>
        <v>365256</v>
      </c>
      <c r="V162" s="74">
        <f>VLOOKUP(E162,'[3]Inmuebles x FI'!$E$7:$T$274,15,FALSE)</f>
        <v>46</v>
      </c>
      <c r="W162" s="86">
        <f t="shared" si="5"/>
        <v>19</v>
      </c>
    </row>
    <row r="163" spans="1:23" ht="15" customHeight="1" x14ac:dyDescent="0.2">
      <c r="A163" s="154" t="s">
        <v>263</v>
      </c>
      <c r="B163" s="155"/>
      <c r="C163" s="154" t="s">
        <v>312</v>
      </c>
      <c r="D163" s="155"/>
      <c r="E163" s="156">
        <v>111</v>
      </c>
      <c r="F163" s="155"/>
      <c r="G163" s="155"/>
      <c r="H163" s="77" t="s">
        <v>316</v>
      </c>
      <c r="I163" s="154" t="s">
        <v>83</v>
      </c>
      <c r="J163" s="155"/>
      <c r="K163" s="154" t="s">
        <v>106</v>
      </c>
      <c r="L163" s="155"/>
      <c r="M163" s="155"/>
      <c r="N163" s="77" t="s">
        <v>89</v>
      </c>
      <c r="O163" s="78">
        <v>37242</v>
      </c>
      <c r="P163" s="77" t="s">
        <v>66</v>
      </c>
      <c r="Q163" s="79">
        <v>1</v>
      </c>
      <c r="R163" s="77" t="s">
        <v>119</v>
      </c>
      <c r="S163" s="80">
        <v>86</v>
      </c>
      <c r="T163" s="80">
        <v>4927</v>
      </c>
      <c r="U163" s="73">
        <f t="shared" si="4"/>
        <v>423722</v>
      </c>
      <c r="V163" s="74">
        <f>VLOOKUP(E163,'[3]Inmuebles x FI'!$E$7:$T$274,15,FALSE)</f>
        <v>80</v>
      </c>
      <c r="W163" s="86">
        <f t="shared" si="5"/>
        <v>-6</v>
      </c>
    </row>
    <row r="164" spans="1:23" ht="15" customHeight="1" x14ac:dyDescent="0.2">
      <c r="A164" s="154" t="s">
        <v>263</v>
      </c>
      <c r="B164" s="155"/>
      <c r="C164" s="154" t="s">
        <v>312</v>
      </c>
      <c r="D164" s="155"/>
      <c r="E164" s="156">
        <v>112</v>
      </c>
      <c r="F164" s="155"/>
      <c r="G164" s="155"/>
      <c r="H164" s="77" t="s">
        <v>317</v>
      </c>
      <c r="I164" s="154" t="s">
        <v>93</v>
      </c>
      <c r="J164" s="155"/>
      <c r="K164" s="154" t="s">
        <v>84</v>
      </c>
      <c r="L164" s="155"/>
      <c r="M164" s="155"/>
      <c r="N164" s="77" t="s">
        <v>152</v>
      </c>
      <c r="O164" s="78">
        <v>37589</v>
      </c>
      <c r="P164" s="77" t="s">
        <v>63</v>
      </c>
      <c r="Q164" s="79">
        <v>1</v>
      </c>
      <c r="R164" s="77" t="s">
        <v>174</v>
      </c>
      <c r="S164" s="80">
        <v>100</v>
      </c>
      <c r="T164" s="80">
        <v>9785</v>
      </c>
      <c r="U164" s="73">
        <f t="shared" si="4"/>
        <v>978500</v>
      </c>
      <c r="V164" s="74">
        <f>VLOOKUP(E164,'[3]Inmuebles x FI'!$E$7:$T$274,15,FALSE)</f>
        <v>100</v>
      </c>
      <c r="W164" s="86">
        <f t="shared" si="5"/>
        <v>0</v>
      </c>
    </row>
    <row r="165" spans="1:23" ht="15" customHeight="1" x14ac:dyDescent="0.2">
      <c r="A165" s="154" t="s">
        <v>263</v>
      </c>
      <c r="B165" s="155"/>
      <c r="C165" s="154" t="s">
        <v>312</v>
      </c>
      <c r="D165" s="155"/>
      <c r="E165" s="156">
        <v>191</v>
      </c>
      <c r="F165" s="155"/>
      <c r="G165" s="155"/>
      <c r="H165" s="77" t="s">
        <v>318</v>
      </c>
      <c r="I165" s="154" t="s">
        <v>93</v>
      </c>
      <c r="J165" s="155"/>
      <c r="K165" s="154" t="s">
        <v>84</v>
      </c>
      <c r="L165" s="155"/>
      <c r="M165" s="155"/>
      <c r="N165" s="77" t="s">
        <v>311</v>
      </c>
      <c r="O165" s="78">
        <v>39134</v>
      </c>
      <c r="P165" s="77" t="s">
        <v>66</v>
      </c>
      <c r="Q165" s="79">
        <v>1</v>
      </c>
      <c r="R165" s="77" t="s">
        <v>168</v>
      </c>
      <c r="S165" s="80">
        <v>100</v>
      </c>
      <c r="T165" s="80">
        <v>1430.65</v>
      </c>
      <c r="U165" s="73">
        <f t="shared" si="4"/>
        <v>143065</v>
      </c>
      <c r="V165" s="74">
        <f>VLOOKUP(E165,'[3]Inmuebles x FI'!$E$7:$T$274,15,FALSE)</f>
        <v>100</v>
      </c>
      <c r="W165" s="86">
        <f t="shared" si="5"/>
        <v>0</v>
      </c>
    </row>
    <row r="166" spans="1:23" ht="15" customHeight="1" x14ac:dyDescent="0.2">
      <c r="A166" s="154" t="s">
        <v>263</v>
      </c>
      <c r="B166" s="155"/>
      <c r="C166" s="154" t="s">
        <v>312</v>
      </c>
      <c r="D166" s="155"/>
      <c r="E166" s="156">
        <v>244</v>
      </c>
      <c r="F166" s="155"/>
      <c r="G166" s="155"/>
      <c r="H166" s="77" t="s">
        <v>319</v>
      </c>
      <c r="I166" s="154" t="s">
        <v>76</v>
      </c>
      <c r="J166" s="155"/>
      <c r="K166" s="154" t="s">
        <v>128</v>
      </c>
      <c r="L166" s="155"/>
      <c r="M166" s="155"/>
      <c r="N166" s="77" t="s">
        <v>129</v>
      </c>
      <c r="O166" s="78">
        <v>39470</v>
      </c>
      <c r="P166" s="77" t="s">
        <v>66</v>
      </c>
      <c r="Q166" s="79">
        <v>1</v>
      </c>
      <c r="R166" s="77" t="s">
        <v>86</v>
      </c>
      <c r="S166" s="80">
        <v>0</v>
      </c>
      <c r="T166" s="80">
        <v>280.69</v>
      </c>
      <c r="U166" s="73">
        <f t="shared" si="4"/>
        <v>0</v>
      </c>
      <c r="V166" s="74">
        <f>VLOOKUP(E166,'[3]Inmuebles x FI'!$E$7:$T$274,15,FALSE)</f>
        <v>0</v>
      </c>
      <c r="W166" s="86">
        <f t="shared" si="5"/>
        <v>0</v>
      </c>
    </row>
    <row r="167" spans="1:23" ht="15" customHeight="1" x14ac:dyDescent="0.2">
      <c r="A167" s="154" t="s">
        <v>263</v>
      </c>
      <c r="B167" s="155"/>
      <c r="C167" s="154" t="s">
        <v>312</v>
      </c>
      <c r="D167" s="155"/>
      <c r="E167" s="156">
        <v>245</v>
      </c>
      <c r="F167" s="155"/>
      <c r="G167" s="155"/>
      <c r="H167" s="77" t="s">
        <v>320</v>
      </c>
      <c r="I167" s="154" t="s">
        <v>76</v>
      </c>
      <c r="J167" s="155"/>
      <c r="K167" s="154" t="s">
        <v>128</v>
      </c>
      <c r="L167" s="155"/>
      <c r="M167" s="155"/>
      <c r="N167" s="77" t="s">
        <v>129</v>
      </c>
      <c r="O167" s="78">
        <v>39470</v>
      </c>
      <c r="P167" s="77" t="s">
        <v>66</v>
      </c>
      <c r="Q167" s="79">
        <v>1</v>
      </c>
      <c r="R167" s="77" t="s">
        <v>86</v>
      </c>
      <c r="S167" s="80">
        <v>0</v>
      </c>
      <c r="T167" s="80">
        <v>280.69</v>
      </c>
      <c r="U167" s="73">
        <f t="shared" si="4"/>
        <v>0</v>
      </c>
      <c r="V167" s="74">
        <f>VLOOKUP(E167,'[3]Inmuebles x FI'!$E$7:$T$274,15,FALSE)</f>
        <v>0</v>
      </c>
      <c r="W167" s="86">
        <f t="shared" si="5"/>
        <v>0</v>
      </c>
    </row>
    <row r="168" spans="1:23" ht="15" customHeight="1" x14ac:dyDescent="0.2">
      <c r="A168" s="154" t="s">
        <v>263</v>
      </c>
      <c r="B168" s="155"/>
      <c r="C168" s="154" t="s">
        <v>312</v>
      </c>
      <c r="D168" s="155"/>
      <c r="E168" s="156">
        <v>246</v>
      </c>
      <c r="F168" s="155"/>
      <c r="G168" s="155"/>
      <c r="H168" s="77" t="s">
        <v>321</v>
      </c>
      <c r="I168" s="154" t="s">
        <v>76</v>
      </c>
      <c r="J168" s="155"/>
      <c r="K168" s="154" t="s">
        <v>128</v>
      </c>
      <c r="L168" s="155"/>
      <c r="M168" s="155"/>
      <c r="N168" s="77" t="s">
        <v>129</v>
      </c>
      <c r="O168" s="78">
        <v>39470</v>
      </c>
      <c r="P168" s="77" t="s">
        <v>66</v>
      </c>
      <c r="Q168" s="79">
        <v>1</v>
      </c>
      <c r="R168" s="77" t="s">
        <v>86</v>
      </c>
      <c r="S168" s="80">
        <v>0</v>
      </c>
      <c r="T168" s="80">
        <v>106.01</v>
      </c>
      <c r="U168" s="73">
        <f t="shared" si="4"/>
        <v>0</v>
      </c>
      <c r="V168" s="74">
        <f>VLOOKUP(E168,'[3]Inmuebles x FI'!$E$7:$T$274,15,FALSE)</f>
        <v>0</v>
      </c>
      <c r="W168" s="86">
        <f t="shared" si="5"/>
        <v>0</v>
      </c>
    </row>
    <row r="169" spans="1:23" ht="15" customHeight="1" x14ac:dyDescent="0.2">
      <c r="A169" s="154" t="s">
        <v>263</v>
      </c>
      <c r="B169" s="155"/>
      <c r="C169" s="154" t="s">
        <v>312</v>
      </c>
      <c r="D169" s="155"/>
      <c r="E169" s="156">
        <v>276</v>
      </c>
      <c r="F169" s="155"/>
      <c r="G169" s="155"/>
      <c r="H169" s="77" t="s">
        <v>322</v>
      </c>
      <c r="I169" s="154" t="s">
        <v>76</v>
      </c>
      <c r="J169" s="155"/>
      <c r="K169" s="154" t="s">
        <v>128</v>
      </c>
      <c r="L169" s="155"/>
      <c r="M169" s="155"/>
      <c r="N169" s="77" t="s">
        <v>129</v>
      </c>
      <c r="O169" s="78">
        <v>39667</v>
      </c>
      <c r="P169" s="77" t="s">
        <v>66</v>
      </c>
      <c r="Q169" s="79">
        <v>1</v>
      </c>
      <c r="R169" s="77" t="s">
        <v>86</v>
      </c>
      <c r="S169" s="80">
        <v>0</v>
      </c>
      <c r="T169" s="80">
        <v>107.57</v>
      </c>
      <c r="U169" s="73">
        <f t="shared" si="4"/>
        <v>0</v>
      </c>
      <c r="V169" s="74">
        <f>VLOOKUP(E169,'[3]Inmuebles x FI'!$E$7:$T$274,15,FALSE)</f>
        <v>0</v>
      </c>
      <c r="W169" s="86">
        <f t="shared" si="5"/>
        <v>0</v>
      </c>
    </row>
    <row r="170" spans="1:23" ht="15" customHeight="1" x14ac:dyDescent="0.2">
      <c r="A170" s="154" t="s">
        <v>263</v>
      </c>
      <c r="B170" s="155"/>
      <c r="C170" s="154" t="s">
        <v>312</v>
      </c>
      <c r="D170" s="155"/>
      <c r="E170" s="156">
        <v>277</v>
      </c>
      <c r="F170" s="155"/>
      <c r="G170" s="155"/>
      <c r="H170" s="77" t="s">
        <v>323</v>
      </c>
      <c r="I170" s="154" t="s">
        <v>76</v>
      </c>
      <c r="J170" s="155"/>
      <c r="K170" s="154" t="s">
        <v>128</v>
      </c>
      <c r="L170" s="155"/>
      <c r="M170" s="155"/>
      <c r="N170" s="77" t="s">
        <v>129</v>
      </c>
      <c r="O170" s="78">
        <v>39667</v>
      </c>
      <c r="P170" s="77" t="s">
        <v>66</v>
      </c>
      <c r="Q170" s="79">
        <v>1</v>
      </c>
      <c r="R170" s="77" t="s">
        <v>86</v>
      </c>
      <c r="S170" s="80">
        <v>100</v>
      </c>
      <c r="T170" s="80">
        <v>953.97</v>
      </c>
      <c r="U170" s="73">
        <f t="shared" si="4"/>
        <v>95397</v>
      </c>
      <c r="V170" s="74">
        <f>VLOOKUP(E170,'[3]Inmuebles x FI'!$E$7:$T$274,15,FALSE)</f>
        <v>100</v>
      </c>
      <c r="W170" s="86">
        <f t="shared" si="5"/>
        <v>0</v>
      </c>
    </row>
    <row r="171" spans="1:23" ht="15" customHeight="1" x14ac:dyDescent="0.2">
      <c r="A171" s="154" t="s">
        <v>263</v>
      </c>
      <c r="B171" s="155"/>
      <c r="C171" s="154" t="s">
        <v>312</v>
      </c>
      <c r="D171" s="155"/>
      <c r="E171" s="156">
        <v>358</v>
      </c>
      <c r="F171" s="155"/>
      <c r="G171" s="155"/>
      <c r="H171" s="77" t="s">
        <v>324</v>
      </c>
      <c r="I171" s="154" t="s">
        <v>93</v>
      </c>
      <c r="J171" s="155"/>
      <c r="K171" s="154" t="s">
        <v>325</v>
      </c>
      <c r="L171" s="155"/>
      <c r="M171" s="155"/>
      <c r="N171" s="77" t="s">
        <v>326</v>
      </c>
      <c r="O171" s="78">
        <v>40508</v>
      </c>
      <c r="P171" s="77" t="s">
        <v>66</v>
      </c>
      <c r="Q171" s="79">
        <v>1</v>
      </c>
      <c r="R171" s="77" t="s">
        <v>64</v>
      </c>
      <c r="S171" s="80">
        <v>16</v>
      </c>
      <c r="T171" s="80">
        <v>715.88</v>
      </c>
      <c r="U171" s="73">
        <f t="shared" si="4"/>
        <v>11454.08</v>
      </c>
      <c r="V171" s="74">
        <f>VLOOKUP(E171,'[3]Inmuebles x FI'!$E$7:$T$274,15,FALSE)</f>
        <v>24</v>
      </c>
      <c r="W171" s="86">
        <f t="shared" si="5"/>
        <v>8</v>
      </c>
    </row>
    <row r="172" spans="1:23" ht="15" customHeight="1" x14ac:dyDescent="0.2">
      <c r="A172" s="154" t="s">
        <v>263</v>
      </c>
      <c r="B172" s="155"/>
      <c r="C172" s="154" t="s">
        <v>327</v>
      </c>
      <c r="D172" s="155"/>
      <c r="E172" s="156">
        <v>180</v>
      </c>
      <c r="F172" s="155"/>
      <c r="G172" s="155"/>
      <c r="H172" s="77" t="s">
        <v>328</v>
      </c>
      <c r="I172" s="154" t="s">
        <v>60</v>
      </c>
      <c r="J172" s="155"/>
      <c r="K172" s="154" t="s">
        <v>60</v>
      </c>
      <c r="L172" s="155"/>
      <c r="M172" s="155"/>
      <c r="N172" s="77" t="s">
        <v>155</v>
      </c>
      <c r="O172" s="78">
        <v>39024</v>
      </c>
      <c r="P172" s="77" t="s">
        <v>63</v>
      </c>
      <c r="Q172" s="79">
        <v>1</v>
      </c>
      <c r="R172" s="77" t="s">
        <v>119</v>
      </c>
      <c r="S172" s="80">
        <v>100</v>
      </c>
      <c r="T172" s="80">
        <v>1415.38</v>
      </c>
      <c r="U172" s="73">
        <f t="shared" si="4"/>
        <v>141538</v>
      </c>
      <c r="V172" s="74">
        <f>VLOOKUP(E172,'[3]Inmuebles x FI'!$E$7:$T$274,15,FALSE)</f>
        <v>100</v>
      </c>
      <c r="W172" s="86">
        <f t="shared" si="5"/>
        <v>0</v>
      </c>
    </row>
    <row r="173" spans="1:23" ht="15" customHeight="1" x14ac:dyDescent="0.2">
      <c r="A173" s="154" t="s">
        <v>263</v>
      </c>
      <c r="B173" s="155"/>
      <c r="C173" s="154" t="s">
        <v>327</v>
      </c>
      <c r="D173" s="155"/>
      <c r="E173" s="156">
        <v>234</v>
      </c>
      <c r="F173" s="155"/>
      <c r="G173" s="155"/>
      <c r="H173" s="77" t="s">
        <v>329</v>
      </c>
      <c r="I173" s="154" t="s">
        <v>69</v>
      </c>
      <c r="J173" s="155"/>
      <c r="K173" s="154" t="s">
        <v>69</v>
      </c>
      <c r="L173" s="155"/>
      <c r="M173" s="155"/>
      <c r="N173" s="77" t="s">
        <v>330</v>
      </c>
      <c r="O173" s="78">
        <v>39413</v>
      </c>
      <c r="P173" s="77" t="s">
        <v>66</v>
      </c>
      <c r="Q173" s="79">
        <v>1</v>
      </c>
      <c r="R173" s="77" t="s">
        <v>119</v>
      </c>
      <c r="S173" s="80">
        <v>100</v>
      </c>
      <c r="T173" s="80">
        <v>895</v>
      </c>
      <c r="U173" s="73">
        <f t="shared" si="4"/>
        <v>89500</v>
      </c>
      <c r="V173" s="74">
        <f>VLOOKUP(E173,'[3]Inmuebles x FI'!$E$7:$T$274,15,FALSE)</f>
        <v>100</v>
      </c>
      <c r="W173" s="86">
        <f t="shared" si="5"/>
        <v>0</v>
      </c>
    </row>
    <row r="174" spans="1:23" ht="15" customHeight="1" x14ac:dyDescent="0.2">
      <c r="A174" s="154" t="s">
        <v>263</v>
      </c>
      <c r="B174" s="155"/>
      <c r="C174" s="154" t="s">
        <v>327</v>
      </c>
      <c r="D174" s="155"/>
      <c r="E174" s="156">
        <v>361</v>
      </c>
      <c r="F174" s="155"/>
      <c r="G174" s="155"/>
      <c r="H174" s="77" t="s">
        <v>331</v>
      </c>
      <c r="I174" s="154" t="s">
        <v>83</v>
      </c>
      <c r="J174" s="155"/>
      <c r="K174" s="154" t="s">
        <v>112</v>
      </c>
      <c r="L174" s="155"/>
      <c r="M174" s="155"/>
      <c r="N174" s="77" t="s">
        <v>332</v>
      </c>
      <c r="O174" s="78">
        <v>40526</v>
      </c>
      <c r="P174" s="77" t="s">
        <v>63</v>
      </c>
      <c r="Q174" s="79">
        <v>1</v>
      </c>
      <c r="R174" s="77" t="s">
        <v>119</v>
      </c>
      <c r="S174" s="80">
        <v>100</v>
      </c>
      <c r="T174" s="80">
        <v>843.56</v>
      </c>
      <c r="U174" s="73">
        <f t="shared" si="4"/>
        <v>84356</v>
      </c>
      <c r="V174" s="74">
        <f>VLOOKUP(E174,'[3]Inmuebles x FI'!$E$7:$T$274,15,FALSE)</f>
        <v>100</v>
      </c>
      <c r="W174" s="86">
        <f t="shared" si="5"/>
        <v>0</v>
      </c>
    </row>
    <row r="175" spans="1:23" ht="15" customHeight="1" x14ac:dyDescent="0.2">
      <c r="A175" s="154" t="s">
        <v>73</v>
      </c>
      <c r="B175" s="155"/>
      <c r="C175" s="154" t="s">
        <v>333</v>
      </c>
      <c r="D175" s="155"/>
      <c r="E175" s="156">
        <v>154</v>
      </c>
      <c r="F175" s="155"/>
      <c r="G175" s="155"/>
      <c r="H175" s="77" t="s">
        <v>334</v>
      </c>
      <c r="I175" s="154" t="s">
        <v>83</v>
      </c>
      <c r="J175" s="155"/>
      <c r="K175" s="154" t="s">
        <v>84</v>
      </c>
      <c r="L175" s="155"/>
      <c r="M175" s="155"/>
      <c r="N175" s="77" t="s">
        <v>262</v>
      </c>
      <c r="O175" s="78">
        <v>38945</v>
      </c>
      <c r="P175" s="77" t="s">
        <v>66</v>
      </c>
      <c r="Q175" s="79">
        <v>1</v>
      </c>
      <c r="R175" s="77" t="s">
        <v>64</v>
      </c>
      <c r="S175" s="80">
        <v>100</v>
      </c>
      <c r="T175" s="80">
        <v>2323.61</v>
      </c>
      <c r="U175" s="73">
        <f t="shared" si="4"/>
        <v>232361</v>
      </c>
      <c r="V175" s="74" t="e">
        <f>VLOOKUP(E175,'[3]Inmuebles x FI'!$E$7:$T$274,15,FALSE)</f>
        <v>#N/A</v>
      </c>
      <c r="W175" s="86" t="e">
        <f t="shared" si="5"/>
        <v>#N/A</v>
      </c>
    </row>
    <row r="176" spans="1:23" ht="15" customHeight="1" x14ac:dyDescent="0.2">
      <c r="A176" s="154" t="s">
        <v>73</v>
      </c>
      <c r="B176" s="155"/>
      <c r="C176" s="154" t="s">
        <v>333</v>
      </c>
      <c r="D176" s="155"/>
      <c r="E176" s="156">
        <v>155</v>
      </c>
      <c r="F176" s="155"/>
      <c r="G176" s="155"/>
      <c r="H176" s="77" t="s">
        <v>335</v>
      </c>
      <c r="I176" s="154" t="s">
        <v>83</v>
      </c>
      <c r="J176" s="155"/>
      <c r="K176" s="154" t="s">
        <v>173</v>
      </c>
      <c r="L176" s="155"/>
      <c r="M176" s="155"/>
      <c r="N176" s="77" t="s">
        <v>336</v>
      </c>
      <c r="O176" s="78">
        <v>38945</v>
      </c>
      <c r="P176" s="77" t="s">
        <v>66</v>
      </c>
      <c r="Q176" s="79">
        <v>1</v>
      </c>
      <c r="R176" s="77" t="s">
        <v>64</v>
      </c>
      <c r="S176" s="80">
        <v>100</v>
      </c>
      <c r="T176" s="80">
        <v>437.91</v>
      </c>
      <c r="U176" s="73">
        <f t="shared" si="4"/>
        <v>43791</v>
      </c>
      <c r="V176" s="74" t="e">
        <f>VLOOKUP(E176,'[3]Inmuebles x FI'!$E$7:$T$274,15,FALSE)</f>
        <v>#N/A</v>
      </c>
      <c r="W176" s="86" t="e">
        <f t="shared" si="5"/>
        <v>#N/A</v>
      </c>
    </row>
    <row r="177" spans="1:23" ht="15" customHeight="1" x14ac:dyDescent="0.2">
      <c r="A177" s="154" t="s">
        <v>73</v>
      </c>
      <c r="B177" s="155"/>
      <c r="C177" s="154" t="s">
        <v>333</v>
      </c>
      <c r="D177" s="155"/>
      <c r="E177" s="156">
        <v>156</v>
      </c>
      <c r="F177" s="155"/>
      <c r="G177" s="155"/>
      <c r="H177" s="77" t="s">
        <v>337</v>
      </c>
      <c r="I177" s="154" t="s">
        <v>83</v>
      </c>
      <c r="J177" s="155"/>
      <c r="K177" s="154" t="s">
        <v>84</v>
      </c>
      <c r="L177" s="155"/>
      <c r="M177" s="155"/>
      <c r="N177" s="77" t="s">
        <v>262</v>
      </c>
      <c r="O177" s="78">
        <v>38945</v>
      </c>
      <c r="P177" s="77" t="s">
        <v>66</v>
      </c>
      <c r="Q177" s="79">
        <v>1</v>
      </c>
      <c r="R177" s="77" t="s">
        <v>64</v>
      </c>
      <c r="S177" s="80">
        <v>100</v>
      </c>
      <c r="T177" s="80">
        <v>528.41999999999996</v>
      </c>
      <c r="U177" s="73">
        <f t="shared" si="4"/>
        <v>52841.999999999993</v>
      </c>
      <c r="V177" s="74" t="e">
        <f>VLOOKUP(E177,'[3]Inmuebles x FI'!$E$7:$T$274,15,FALSE)</f>
        <v>#N/A</v>
      </c>
      <c r="W177" s="86" t="e">
        <f t="shared" si="5"/>
        <v>#N/A</v>
      </c>
    </row>
    <row r="178" spans="1:23" ht="15" customHeight="1" x14ac:dyDescent="0.2">
      <c r="A178" s="154" t="s">
        <v>73</v>
      </c>
      <c r="B178" s="155"/>
      <c r="C178" s="154" t="s">
        <v>333</v>
      </c>
      <c r="D178" s="155"/>
      <c r="E178" s="156">
        <v>157</v>
      </c>
      <c r="F178" s="155"/>
      <c r="G178" s="155"/>
      <c r="H178" s="77" t="s">
        <v>338</v>
      </c>
      <c r="I178" s="154" t="s">
        <v>83</v>
      </c>
      <c r="J178" s="155"/>
      <c r="K178" s="154" t="s">
        <v>84</v>
      </c>
      <c r="L178" s="155"/>
      <c r="M178" s="155"/>
      <c r="N178" s="77" t="s">
        <v>219</v>
      </c>
      <c r="O178" s="78">
        <v>38945</v>
      </c>
      <c r="P178" s="77" t="s">
        <v>66</v>
      </c>
      <c r="Q178" s="79">
        <v>1</v>
      </c>
      <c r="R178" s="77" t="s">
        <v>119</v>
      </c>
      <c r="S178" s="80">
        <v>100</v>
      </c>
      <c r="T178" s="80">
        <v>1330.87</v>
      </c>
      <c r="U178" s="73">
        <f t="shared" si="4"/>
        <v>133087</v>
      </c>
      <c r="V178" s="74" t="e">
        <f>VLOOKUP(E178,'[3]Inmuebles x FI'!$E$7:$T$274,15,FALSE)</f>
        <v>#N/A</v>
      </c>
      <c r="W178" s="86" t="e">
        <f t="shared" si="5"/>
        <v>#N/A</v>
      </c>
    </row>
    <row r="179" spans="1:23" ht="15" customHeight="1" x14ac:dyDescent="0.2">
      <c r="A179" s="154" t="s">
        <v>73</v>
      </c>
      <c r="B179" s="155"/>
      <c r="C179" s="154" t="s">
        <v>333</v>
      </c>
      <c r="D179" s="155"/>
      <c r="E179" s="156">
        <v>158</v>
      </c>
      <c r="F179" s="155"/>
      <c r="G179" s="155"/>
      <c r="H179" s="77" t="s">
        <v>339</v>
      </c>
      <c r="I179" s="154" t="s">
        <v>83</v>
      </c>
      <c r="J179" s="155"/>
      <c r="K179" s="154" t="s">
        <v>106</v>
      </c>
      <c r="L179" s="155"/>
      <c r="M179" s="155"/>
      <c r="N179" s="77" t="s">
        <v>107</v>
      </c>
      <c r="O179" s="78">
        <v>38945</v>
      </c>
      <c r="P179" s="77" t="s">
        <v>66</v>
      </c>
      <c r="Q179" s="79">
        <v>1</v>
      </c>
      <c r="R179" s="77" t="s">
        <v>64</v>
      </c>
      <c r="S179" s="80">
        <v>100</v>
      </c>
      <c r="T179" s="80">
        <v>83.25</v>
      </c>
      <c r="U179" s="73">
        <f t="shared" si="4"/>
        <v>8325</v>
      </c>
      <c r="V179" s="74" t="e">
        <f>VLOOKUP(E179,'[3]Inmuebles x FI'!$E$7:$T$274,15,FALSE)</f>
        <v>#N/A</v>
      </c>
      <c r="W179" s="86" t="e">
        <f t="shared" si="5"/>
        <v>#N/A</v>
      </c>
    </row>
    <row r="180" spans="1:23" ht="15" customHeight="1" x14ac:dyDescent="0.2">
      <c r="A180" s="154" t="s">
        <v>73</v>
      </c>
      <c r="B180" s="155"/>
      <c r="C180" s="154" t="s">
        <v>333</v>
      </c>
      <c r="D180" s="155"/>
      <c r="E180" s="156">
        <v>159</v>
      </c>
      <c r="F180" s="155"/>
      <c r="G180" s="155"/>
      <c r="H180" s="77" t="s">
        <v>340</v>
      </c>
      <c r="I180" s="154" t="s">
        <v>83</v>
      </c>
      <c r="J180" s="155"/>
      <c r="K180" s="154" t="s">
        <v>84</v>
      </c>
      <c r="L180" s="155"/>
      <c r="M180" s="155"/>
      <c r="N180" s="77" t="s">
        <v>104</v>
      </c>
      <c r="O180" s="78">
        <v>38945</v>
      </c>
      <c r="P180" s="77" t="s">
        <v>66</v>
      </c>
      <c r="Q180" s="79">
        <v>1</v>
      </c>
      <c r="R180" s="77" t="s">
        <v>86</v>
      </c>
      <c r="S180" s="80">
        <v>100</v>
      </c>
      <c r="T180" s="80">
        <v>596.88</v>
      </c>
      <c r="U180" s="73">
        <f t="shared" si="4"/>
        <v>59688</v>
      </c>
      <c r="V180" s="74" t="e">
        <f>VLOOKUP(E180,'[3]Inmuebles x FI'!$E$7:$T$274,15,FALSE)</f>
        <v>#N/A</v>
      </c>
      <c r="W180" s="86" t="e">
        <f t="shared" si="5"/>
        <v>#N/A</v>
      </c>
    </row>
    <row r="181" spans="1:23" ht="15" customHeight="1" x14ac:dyDescent="0.2">
      <c r="A181" s="154" t="s">
        <v>73</v>
      </c>
      <c r="B181" s="155"/>
      <c r="C181" s="154" t="s">
        <v>333</v>
      </c>
      <c r="D181" s="155"/>
      <c r="E181" s="156">
        <v>160</v>
      </c>
      <c r="F181" s="155"/>
      <c r="G181" s="155"/>
      <c r="H181" s="77" t="s">
        <v>341</v>
      </c>
      <c r="I181" s="154" t="s">
        <v>83</v>
      </c>
      <c r="J181" s="155"/>
      <c r="K181" s="154" t="s">
        <v>98</v>
      </c>
      <c r="L181" s="155"/>
      <c r="M181" s="155"/>
      <c r="N181" s="77" t="s">
        <v>99</v>
      </c>
      <c r="O181" s="78">
        <v>38945</v>
      </c>
      <c r="P181" s="77" t="s">
        <v>66</v>
      </c>
      <c r="Q181" s="79">
        <v>1</v>
      </c>
      <c r="R181" s="77" t="s">
        <v>64</v>
      </c>
      <c r="S181" s="80">
        <v>100</v>
      </c>
      <c r="T181" s="80">
        <v>83.87</v>
      </c>
      <c r="U181" s="73">
        <f t="shared" si="4"/>
        <v>8387</v>
      </c>
      <c r="V181" s="74" t="e">
        <f>VLOOKUP(E181,'[3]Inmuebles x FI'!$E$7:$T$274,15,FALSE)</f>
        <v>#N/A</v>
      </c>
      <c r="W181" s="86" t="e">
        <f t="shared" si="5"/>
        <v>#N/A</v>
      </c>
    </row>
    <row r="182" spans="1:23" ht="15" customHeight="1" x14ac:dyDescent="0.2">
      <c r="A182" s="154" t="s">
        <v>73</v>
      </c>
      <c r="B182" s="155"/>
      <c r="C182" s="154" t="s">
        <v>333</v>
      </c>
      <c r="D182" s="155"/>
      <c r="E182" s="156">
        <v>161</v>
      </c>
      <c r="F182" s="155"/>
      <c r="G182" s="155"/>
      <c r="H182" s="77" t="s">
        <v>342</v>
      </c>
      <c r="I182" s="154" t="s">
        <v>60</v>
      </c>
      <c r="J182" s="155"/>
      <c r="K182" s="154" t="s">
        <v>60</v>
      </c>
      <c r="L182" s="155"/>
      <c r="M182" s="155"/>
      <c r="N182" s="77" t="s">
        <v>343</v>
      </c>
      <c r="O182" s="78">
        <v>38945</v>
      </c>
      <c r="P182" s="77" t="s">
        <v>66</v>
      </c>
      <c r="Q182" s="79">
        <v>1</v>
      </c>
      <c r="R182" s="77" t="s">
        <v>64</v>
      </c>
      <c r="S182" s="80">
        <v>100</v>
      </c>
      <c r="T182" s="80">
        <v>627.25</v>
      </c>
      <c r="U182" s="73">
        <f t="shared" si="4"/>
        <v>62725</v>
      </c>
      <c r="V182" s="74" t="e">
        <f>VLOOKUP(E182,'[3]Inmuebles x FI'!$E$7:$T$274,15,FALSE)</f>
        <v>#N/A</v>
      </c>
      <c r="W182" s="86" t="e">
        <f t="shared" si="5"/>
        <v>#N/A</v>
      </c>
    </row>
    <row r="183" spans="1:23" ht="15" customHeight="1" x14ac:dyDescent="0.2">
      <c r="A183" s="154" t="s">
        <v>73</v>
      </c>
      <c r="B183" s="155"/>
      <c r="C183" s="154" t="s">
        <v>333</v>
      </c>
      <c r="D183" s="155"/>
      <c r="E183" s="156">
        <v>162</v>
      </c>
      <c r="F183" s="155"/>
      <c r="G183" s="155"/>
      <c r="H183" s="77" t="s">
        <v>344</v>
      </c>
      <c r="I183" s="154" t="s">
        <v>60</v>
      </c>
      <c r="J183" s="155"/>
      <c r="K183" s="154" t="s">
        <v>60</v>
      </c>
      <c r="L183" s="155"/>
      <c r="M183" s="155"/>
      <c r="N183" s="77" t="s">
        <v>343</v>
      </c>
      <c r="O183" s="78">
        <v>38945</v>
      </c>
      <c r="P183" s="77" t="s">
        <v>66</v>
      </c>
      <c r="Q183" s="79">
        <v>1</v>
      </c>
      <c r="R183" s="77" t="s">
        <v>64</v>
      </c>
      <c r="S183" s="80">
        <v>100</v>
      </c>
      <c r="T183" s="80">
        <v>437.83</v>
      </c>
      <c r="U183" s="73">
        <f t="shared" si="4"/>
        <v>43783</v>
      </c>
      <c r="V183" s="74" t="e">
        <f>VLOOKUP(E183,'[3]Inmuebles x FI'!$E$7:$T$274,15,FALSE)</f>
        <v>#N/A</v>
      </c>
      <c r="W183" s="86" t="e">
        <f t="shared" si="5"/>
        <v>#N/A</v>
      </c>
    </row>
    <row r="184" spans="1:23" ht="15" customHeight="1" x14ac:dyDescent="0.2">
      <c r="A184" s="154" t="s">
        <v>73</v>
      </c>
      <c r="B184" s="155"/>
      <c r="C184" s="154" t="s">
        <v>333</v>
      </c>
      <c r="D184" s="155"/>
      <c r="E184" s="156">
        <v>163</v>
      </c>
      <c r="F184" s="155"/>
      <c r="G184" s="155"/>
      <c r="H184" s="77" t="s">
        <v>345</v>
      </c>
      <c r="I184" s="154" t="s">
        <v>93</v>
      </c>
      <c r="J184" s="155"/>
      <c r="K184" s="154" t="s">
        <v>84</v>
      </c>
      <c r="L184" s="155"/>
      <c r="M184" s="155"/>
      <c r="N184" s="77" t="s">
        <v>84</v>
      </c>
      <c r="O184" s="78">
        <v>38945</v>
      </c>
      <c r="P184" s="77" t="s">
        <v>66</v>
      </c>
      <c r="Q184" s="79">
        <v>1</v>
      </c>
      <c r="R184" s="77" t="s">
        <v>64</v>
      </c>
      <c r="S184" s="80">
        <v>100</v>
      </c>
      <c r="T184" s="80">
        <v>2065.4499999999998</v>
      </c>
      <c r="U184" s="73">
        <f t="shared" si="4"/>
        <v>206544.99999999997</v>
      </c>
      <c r="V184" s="74" t="e">
        <f>VLOOKUP(E184,'[3]Inmuebles x FI'!$E$7:$T$274,15,FALSE)</f>
        <v>#N/A</v>
      </c>
      <c r="W184" s="86" t="e">
        <f t="shared" si="5"/>
        <v>#N/A</v>
      </c>
    </row>
    <row r="185" spans="1:23" ht="15" customHeight="1" x14ac:dyDescent="0.2">
      <c r="A185" s="154" t="s">
        <v>73</v>
      </c>
      <c r="B185" s="155"/>
      <c r="C185" s="154" t="s">
        <v>333</v>
      </c>
      <c r="D185" s="155"/>
      <c r="E185" s="156">
        <v>164</v>
      </c>
      <c r="F185" s="155"/>
      <c r="G185" s="155"/>
      <c r="H185" s="77" t="s">
        <v>346</v>
      </c>
      <c r="I185" s="154" t="s">
        <v>93</v>
      </c>
      <c r="J185" s="155"/>
      <c r="K185" s="154" t="s">
        <v>84</v>
      </c>
      <c r="L185" s="155"/>
      <c r="M185" s="155"/>
      <c r="N185" s="77" t="s">
        <v>84</v>
      </c>
      <c r="O185" s="78">
        <v>38945</v>
      </c>
      <c r="P185" s="77" t="s">
        <v>66</v>
      </c>
      <c r="Q185" s="79">
        <v>1</v>
      </c>
      <c r="R185" s="77" t="s">
        <v>64</v>
      </c>
      <c r="S185" s="80">
        <v>100</v>
      </c>
      <c r="T185" s="80">
        <v>718.53</v>
      </c>
      <c r="U185" s="73">
        <f t="shared" si="4"/>
        <v>71853</v>
      </c>
      <c r="V185" s="74" t="e">
        <f>VLOOKUP(E185,'[3]Inmuebles x FI'!$E$7:$T$274,15,FALSE)</f>
        <v>#N/A</v>
      </c>
      <c r="W185" s="86" t="e">
        <f t="shared" si="5"/>
        <v>#N/A</v>
      </c>
    </row>
    <row r="186" spans="1:23" ht="15" customHeight="1" x14ac:dyDescent="0.2">
      <c r="A186" s="154" t="s">
        <v>73</v>
      </c>
      <c r="B186" s="155"/>
      <c r="C186" s="154" t="s">
        <v>333</v>
      </c>
      <c r="D186" s="155"/>
      <c r="E186" s="156">
        <v>165</v>
      </c>
      <c r="F186" s="155"/>
      <c r="G186" s="155"/>
      <c r="H186" s="77" t="s">
        <v>347</v>
      </c>
      <c r="I186" s="154" t="s">
        <v>83</v>
      </c>
      <c r="J186" s="155"/>
      <c r="K186" s="154" t="s">
        <v>84</v>
      </c>
      <c r="L186" s="155"/>
      <c r="M186" s="155"/>
      <c r="N186" s="77" t="s">
        <v>104</v>
      </c>
      <c r="O186" s="78">
        <v>38945</v>
      </c>
      <c r="P186" s="77" t="s">
        <v>66</v>
      </c>
      <c r="Q186" s="79">
        <v>1</v>
      </c>
      <c r="R186" s="77" t="s">
        <v>119</v>
      </c>
      <c r="S186" s="80">
        <v>100</v>
      </c>
      <c r="T186" s="80">
        <v>805.49</v>
      </c>
      <c r="U186" s="73">
        <f t="shared" si="4"/>
        <v>80549</v>
      </c>
      <c r="V186" s="74" t="e">
        <f>VLOOKUP(E186,'[3]Inmuebles x FI'!$E$7:$T$274,15,FALSE)</f>
        <v>#N/A</v>
      </c>
      <c r="W186" s="86" t="e">
        <f t="shared" si="5"/>
        <v>#N/A</v>
      </c>
    </row>
    <row r="187" spans="1:23" ht="15" customHeight="1" x14ac:dyDescent="0.2">
      <c r="A187" s="154" t="s">
        <v>73</v>
      </c>
      <c r="B187" s="155"/>
      <c r="C187" s="154" t="s">
        <v>333</v>
      </c>
      <c r="D187" s="155"/>
      <c r="E187" s="156">
        <v>166</v>
      </c>
      <c r="F187" s="155"/>
      <c r="G187" s="155"/>
      <c r="H187" s="77" t="s">
        <v>348</v>
      </c>
      <c r="I187" s="154" t="s">
        <v>83</v>
      </c>
      <c r="J187" s="155"/>
      <c r="K187" s="154" t="s">
        <v>84</v>
      </c>
      <c r="L187" s="155"/>
      <c r="M187" s="155"/>
      <c r="N187" s="77" t="s">
        <v>85</v>
      </c>
      <c r="O187" s="78">
        <v>38945</v>
      </c>
      <c r="P187" s="77" t="s">
        <v>66</v>
      </c>
      <c r="Q187" s="79">
        <v>1</v>
      </c>
      <c r="R187" s="77" t="s">
        <v>64</v>
      </c>
      <c r="S187" s="80">
        <v>100</v>
      </c>
      <c r="T187" s="80">
        <v>256.79000000000002</v>
      </c>
      <c r="U187" s="73">
        <f t="shared" si="4"/>
        <v>25679.000000000004</v>
      </c>
      <c r="V187" s="74" t="e">
        <f>VLOOKUP(E187,'[3]Inmuebles x FI'!$E$7:$T$274,15,FALSE)</f>
        <v>#N/A</v>
      </c>
      <c r="W187" s="86" t="e">
        <f t="shared" si="5"/>
        <v>#N/A</v>
      </c>
    </row>
    <row r="188" spans="1:23" ht="15" customHeight="1" x14ac:dyDescent="0.2">
      <c r="A188" s="154" t="s">
        <v>73</v>
      </c>
      <c r="B188" s="155"/>
      <c r="C188" s="154" t="s">
        <v>333</v>
      </c>
      <c r="D188" s="155"/>
      <c r="E188" s="156">
        <v>167</v>
      </c>
      <c r="F188" s="155"/>
      <c r="G188" s="155"/>
      <c r="H188" s="77" t="s">
        <v>349</v>
      </c>
      <c r="I188" s="154" t="s">
        <v>93</v>
      </c>
      <c r="J188" s="155"/>
      <c r="K188" s="154" t="s">
        <v>350</v>
      </c>
      <c r="L188" s="155"/>
      <c r="M188" s="155"/>
      <c r="N188" s="77" t="s">
        <v>351</v>
      </c>
      <c r="O188" s="78">
        <v>38945</v>
      </c>
      <c r="P188" s="77" t="s">
        <v>66</v>
      </c>
      <c r="Q188" s="79">
        <v>1</v>
      </c>
      <c r="R188" s="77" t="s">
        <v>64</v>
      </c>
      <c r="S188" s="80">
        <v>100</v>
      </c>
      <c r="T188" s="80">
        <v>500</v>
      </c>
      <c r="U188" s="73">
        <f t="shared" si="4"/>
        <v>50000</v>
      </c>
      <c r="V188" s="74" t="e">
        <f>VLOOKUP(E188,'[3]Inmuebles x FI'!$E$7:$T$274,15,FALSE)</f>
        <v>#N/A</v>
      </c>
      <c r="W188" s="86" t="e">
        <f t="shared" si="5"/>
        <v>#N/A</v>
      </c>
    </row>
    <row r="189" spans="1:23" ht="15" customHeight="1" x14ac:dyDescent="0.2">
      <c r="A189" s="154" t="s">
        <v>73</v>
      </c>
      <c r="B189" s="155"/>
      <c r="C189" s="154" t="s">
        <v>333</v>
      </c>
      <c r="D189" s="155"/>
      <c r="E189" s="156">
        <v>168</v>
      </c>
      <c r="F189" s="155"/>
      <c r="G189" s="155"/>
      <c r="H189" s="77" t="s">
        <v>352</v>
      </c>
      <c r="I189" s="154" t="s">
        <v>83</v>
      </c>
      <c r="J189" s="155"/>
      <c r="K189" s="154" t="s">
        <v>84</v>
      </c>
      <c r="L189" s="155"/>
      <c r="M189" s="155"/>
      <c r="N189" s="77" t="s">
        <v>262</v>
      </c>
      <c r="O189" s="78">
        <v>38945</v>
      </c>
      <c r="P189" s="77" t="s">
        <v>66</v>
      </c>
      <c r="Q189" s="79">
        <v>1</v>
      </c>
      <c r="R189" s="77" t="s">
        <v>64</v>
      </c>
      <c r="S189" s="80">
        <v>100</v>
      </c>
      <c r="T189" s="80">
        <v>2855.28</v>
      </c>
      <c r="U189" s="73">
        <f t="shared" si="4"/>
        <v>285528</v>
      </c>
      <c r="V189" s="74" t="e">
        <f>VLOOKUP(E189,'[3]Inmuebles x FI'!$E$7:$T$274,15,FALSE)</f>
        <v>#N/A</v>
      </c>
      <c r="W189" s="86" t="e">
        <f t="shared" si="5"/>
        <v>#N/A</v>
      </c>
    </row>
    <row r="190" spans="1:23" ht="15" customHeight="1" x14ac:dyDescent="0.2">
      <c r="A190" s="154" t="s">
        <v>73</v>
      </c>
      <c r="B190" s="155"/>
      <c r="C190" s="154" t="s">
        <v>333</v>
      </c>
      <c r="D190" s="155"/>
      <c r="E190" s="156">
        <v>201</v>
      </c>
      <c r="F190" s="155"/>
      <c r="G190" s="155"/>
      <c r="H190" s="77" t="s">
        <v>353</v>
      </c>
      <c r="I190" s="154" t="s">
        <v>83</v>
      </c>
      <c r="J190" s="155"/>
      <c r="K190" s="154" t="s">
        <v>84</v>
      </c>
      <c r="L190" s="155"/>
      <c r="M190" s="155"/>
      <c r="N190" s="77" t="s">
        <v>262</v>
      </c>
      <c r="O190" s="78">
        <v>39237</v>
      </c>
      <c r="P190" s="77" t="s">
        <v>63</v>
      </c>
      <c r="Q190" s="79">
        <v>1</v>
      </c>
      <c r="R190" s="77" t="s">
        <v>64</v>
      </c>
      <c r="S190" s="80">
        <v>100</v>
      </c>
      <c r="T190" s="80">
        <v>471.59</v>
      </c>
      <c r="U190" s="73">
        <f t="shared" si="4"/>
        <v>47159</v>
      </c>
      <c r="V190" s="74" t="e">
        <f>VLOOKUP(E190,'[3]Inmuebles x FI'!$E$7:$T$274,15,FALSE)</f>
        <v>#N/A</v>
      </c>
      <c r="W190" s="86" t="e">
        <f t="shared" si="5"/>
        <v>#N/A</v>
      </c>
    </row>
    <row r="191" spans="1:23" ht="15" customHeight="1" x14ac:dyDescent="0.2">
      <c r="A191" s="154" t="s">
        <v>73</v>
      </c>
      <c r="B191" s="155"/>
      <c r="C191" s="154" t="s">
        <v>333</v>
      </c>
      <c r="D191" s="155"/>
      <c r="E191" s="156">
        <v>202</v>
      </c>
      <c r="F191" s="155"/>
      <c r="G191" s="155"/>
      <c r="H191" s="77" t="s">
        <v>354</v>
      </c>
      <c r="I191" s="154" t="s">
        <v>83</v>
      </c>
      <c r="J191" s="155"/>
      <c r="K191" s="154" t="s">
        <v>84</v>
      </c>
      <c r="L191" s="155"/>
      <c r="M191" s="155"/>
      <c r="N191" s="77" t="s">
        <v>85</v>
      </c>
      <c r="O191" s="78">
        <v>39237</v>
      </c>
      <c r="P191" s="77" t="s">
        <v>63</v>
      </c>
      <c r="Q191" s="79">
        <v>1</v>
      </c>
      <c r="R191" s="77" t="s">
        <v>64</v>
      </c>
      <c r="S191" s="80">
        <v>100</v>
      </c>
      <c r="T191" s="80">
        <v>536.22</v>
      </c>
      <c r="U191" s="73">
        <f t="shared" si="4"/>
        <v>53622</v>
      </c>
      <c r="V191" s="74" t="e">
        <f>VLOOKUP(E191,'[3]Inmuebles x FI'!$E$7:$T$274,15,FALSE)</f>
        <v>#N/A</v>
      </c>
      <c r="W191" s="86" t="e">
        <f t="shared" si="5"/>
        <v>#N/A</v>
      </c>
    </row>
    <row r="192" spans="1:23" ht="15" customHeight="1" x14ac:dyDescent="0.2">
      <c r="A192" s="154" t="s">
        <v>73</v>
      </c>
      <c r="B192" s="155"/>
      <c r="C192" s="154" t="s">
        <v>333</v>
      </c>
      <c r="D192" s="155"/>
      <c r="E192" s="156">
        <v>203</v>
      </c>
      <c r="F192" s="155"/>
      <c r="G192" s="155"/>
      <c r="H192" s="77" t="s">
        <v>355</v>
      </c>
      <c r="I192" s="154" t="s">
        <v>60</v>
      </c>
      <c r="J192" s="155"/>
      <c r="K192" s="154" t="s">
        <v>60</v>
      </c>
      <c r="L192" s="155"/>
      <c r="M192" s="155"/>
      <c r="N192" s="77" t="s">
        <v>155</v>
      </c>
      <c r="O192" s="78">
        <v>39237</v>
      </c>
      <c r="P192" s="77" t="s">
        <v>63</v>
      </c>
      <c r="Q192" s="79">
        <v>1</v>
      </c>
      <c r="R192" s="77" t="s">
        <v>64</v>
      </c>
      <c r="S192" s="80">
        <v>100</v>
      </c>
      <c r="T192" s="80">
        <v>293.83</v>
      </c>
      <c r="U192" s="73">
        <f t="shared" si="4"/>
        <v>29383</v>
      </c>
      <c r="V192" s="74" t="e">
        <f>VLOOKUP(E192,'[3]Inmuebles x FI'!$E$7:$T$274,15,FALSE)</f>
        <v>#N/A</v>
      </c>
      <c r="W192" s="86" t="e">
        <f t="shared" si="5"/>
        <v>#N/A</v>
      </c>
    </row>
    <row r="193" spans="1:24" ht="15" customHeight="1" x14ac:dyDescent="0.2">
      <c r="A193" s="154" t="s">
        <v>73</v>
      </c>
      <c r="B193" s="155"/>
      <c r="C193" s="154" t="s">
        <v>333</v>
      </c>
      <c r="D193" s="155"/>
      <c r="E193" s="156">
        <v>209</v>
      </c>
      <c r="F193" s="155"/>
      <c r="G193" s="155"/>
      <c r="H193" s="77" t="s">
        <v>356</v>
      </c>
      <c r="I193" s="154" t="s">
        <v>60</v>
      </c>
      <c r="J193" s="155"/>
      <c r="K193" s="154" t="s">
        <v>60</v>
      </c>
      <c r="L193" s="155"/>
      <c r="M193" s="155"/>
      <c r="N193" s="77" t="s">
        <v>343</v>
      </c>
      <c r="O193" s="78">
        <v>39279</v>
      </c>
      <c r="P193" s="77" t="s">
        <v>63</v>
      </c>
      <c r="Q193" s="79">
        <v>1</v>
      </c>
      <c r="R193" s="77" t="s">
        <v>64</v>
      </c>
      <c r="S193" s="80">
        <v>100</v>
      </c>
      <c r="T193" s="80">
        <v>441</v>
      </c>
      <c r="U193" s="73">
        <f t="shared" si="4"/>
        <v>44100</v>
      </c>
      <c r="V193" s="74" t="e">
        <f>VLOOKUP(E193,'[3]Inmuebles x FI'!$E$7:$T$274,15,FALSE)</f>
        <v>#N/A</v>
      </c>
      <c r="W193" s="86" t="e">
        <f t="shared" si="5"/>
        <v>#N/A</v>
      </c>
    </row>
    <row r="194" spans="1:24" ht="15" customHeight="1" x14ac:dyDescent="0.2">
      <c r="A194" s="154" t="s">
        <v>73</v>
      </c>
      <c r="B194" s="155"/>
      <c r="C194" s="154" t="s">
        <v>357</v>
      </c>
      <c r="D194" s="155"/>
      <c r="E194" s="156">
        <v>106</v>
      </c>
      <c r="F194" s="155"/>
      <c r="G194" s="155"/>
      <c r="H194" s="77" t="s">
        <v>358</v>
      </c>
      <c r="I194" s="154" t="s">
        <v>83</v>
      </c>
      <c r="J194" s="155"/>
      <c r="K194" s="154" t="s">
        <v>98</v>
      </c>
      <c r="L194" s="155"/>
      <c r="M194" s="155"/>
      <c r="N194" s="77" t="s">
        <v>131</v>
      </c>
      <c r="O194" s="78">
        <v>37890</v>
      </c>
      <c r="P194" s="77" t="s">
        <v>63</v>
      </c>
      <c r="Q194" s="79">
        <v>1</v>
      </c>
      <c r="R194" s="77" t="s">
        <v>119</v>
      </c>
      <c r="S194" s="80">
        <v>100</v>
      </c>
      <c r="T194" s="80">
        <v>2105</v>
      </c>
      <c r="U194" s="73">
        <f t="shared" si="4"/>
        <v>210500</v>
      </c>
      <c r="V194" s="74">
        <f>VLOOKUP(E194,'[3]Inmuebles x FI'!$E$7:$T$274,15,FALSE)</f>
        <v>100</v>
      </c>
      <c r="W194" s="86">
        <f t="shared" si="5"/>
        <v>0</v>
      </c>
    </row>
    <row r="195" spans="1:24" ht="15" customHeight="1" x14ac:dyDescent="0.2">
      <c r="A195" s="154" t="s">
        <v>73</v>
      </c>
      <c r="B195" s="155"/>
      <c r="C195" s="154" t="s">
        <v>357</v>
      </c>
      <c r="D195" s="155"/>
      <c r="E195" s="156">
        <v>107</v>
      </c>
      <c r="F195" s="155"/>
      <c r="G195" s="155"/>
      <c r="H195" s="77" t="s">
        <v>359</v>
      </c>
      <c r="I195" s="154" t="s">
        <v>83</v>
      </c>
      <c r="J195" s="155"/>
      <c r="K195" s="154" t="s">
        <v>112</v>
      </c>
      <c r="L195" s="155"/>
      <c r="M195" s="155"/>
      <c r="N195" s="77" t="s">
        <v>113</v>
      </c>
      <c r="O195" s="78">
        <v>38342</v>
      </c>
      <c r="P195" s="77" t="s">
        <v>66</v>
      </c>
      <c r="Q195" s="79">
        <v>1</v>
      </c>
      <c r="R195" s="77" t="s">
        <v>119</v>
      </c>
      <c r="S195" s="80">
        <v>100</v>
      </c>
      <c r="T195" s="80">
        <v>3080</v>
      </c>
      <c r="U195" s="73">
        <f t="shared" si="4"/>
        <v>308000</v>
      </c>
      <c r="V195" s="74">
        <f>VLOOKUP(E195,'[3]Inmuebles x FI'!$E$7:$T$274,15,FALSE)</f>
        <v>100</v>
      </c>
      <c r="W195" s="86">
        <f t="shared" si="5"/>
        <v>0</v>
      </c>
    </row>
    <row r="196" spans="1:24" ht="15" customHeight="1" x14ac:dyDescent="0.2">
      <c r="A196" s="154" t="s">
        <v>73</v>
      </c>
      <c r="B196" s="155"/>
      <c r="C196" s="154" t="s">
        <v>357</v>
      </c>
      <c r="D196" s="155"/>
      <c r="E196" s="156">
        <v>108</v>
      </c>
      <c r="F196" s="155"/>
      <c r="G196" s="155"/>
      <c r="H196" s="77" t="s">
        <v>360</v>
      </c>
      <c r="I196" s="154" t="s">
        <v>93</v>
      </c>
      <c r="J196" s="155"/>
      <c r="K196" s="154" t="s">
        <v>84</v>
      </c>
      <c r="L196" s="155"/>
      <c r="M196" s="155"/>
      <c r="N196" s="77" t="s">
        <v>84</v>
      </c>
      <c r="O196" s="78">
        <v>38338</v>
      </c>
      <c r="P196" s="77" t="s">
        <v>63</v>
      </c>
      <c r="Q196" s="79">
        <v>1</v>
      </c>
      <c r="R196" s="77" t="s">
        <v>64</v>
      </c>
      <c r="S196" s="80">
        <v>100</v>
      </c>
      <c r="T196" s="80">
        <v>6796</v>
      </c>
      <c r="U196" s="73">
        <f t="shared" si="4"/>
        <v>679600</v>
      </c>
      <c r="V196" s="74" t="e">
        <f>VLOOKUP(E196,'[3]Inmuebles x FI'!$E$7:$T$274,15,FALSE)</f>
        <v>#N/A</v>
      </c>
      <c r="W196" s="86" t="e">
        <f t="shared" si="5"/>
        <v>#N/A</v>
      </c>
    </row>
    <row r="197" spans="1:24" ht="15" customHeight="1" x14ac:dyDescent="0.2">
      <c r="A197" s="154" t="s">
        <v>73</v>
      </c>
      <c r="B197" s="155"/>
      <c r="C197" s="154" t="s">
        <v>357</v>
      </c>
      <c r="D197" s="155"/>
      <c r="E197" s="156">
        <v>133</v>
      </c>
      <c r="F197" s="155"/>
      <c r="G197" s="155"/>
      <c r="H197" s="77" t="s">
        <v>361</v>
      </c>
      <c r="I197" s="154" t="s">
        <v>88</v>
      </c>
      <c r="J197" s="155"/>
      <c r="K197" s="154" t="s">
        <v>88</v>
      </c>
      <c r="L197" s="155"/>
      <c r="M197" s="155"/>
      <c r="N197" s="77" t="s">
        <v>242</v>
      </c>
      <c r="O197" s="78">
        <v>38677</v>
      </c>
      <c r="P197" s="77" t="s">
        <v>66</v>
      </c>
      <c r="Q197" s="79">
        <v>1</v>
      </c>
      <c r="R197" s="77" t="s">
        <v>168</v>
      </c>
      <c r="S197" s="80">
        <v>95</v>
      </c>
      <c r="T197" s="80">
        <v>99630</v>
      </c>
      <c r="U197" s="73">
        <f t="shared" si="4"/>
        <v>9464850</v>
      </c>
      <c r="V197" s="74">
        <f>VLOOKUP(E197,'[3]Inmuebles x FI'!$E$7:$T$274,15,FALSE)</f>
        <v>95</v>
      </c>
      <c r="W197" s="86">
        <f t="shared" si="5"/>
        <v>0</v>
      </c>
    </row>
    <row r="198" spans="1:24" ht="15" customHeight="1" x14ac:dyDescent="0.2">
      <c r="A198" s="154" t="s">
        <v>73</v>
      </c>
      <c r="B198" s="155"/>
      <c r="C198" s="154" t="s">
        <v>357</v>
      </c>
      <c r="D198" s="155"/>
      <c r="E198" s="156">
        <v>169</v>
      </c>
      <c r="F198" s="155"/>
      <c r="G198" s="155"/>
      <c r="H198" s="77" t="s">
        <v>362</v>
      </c>
      <c r="I198" s="154" t="s">
        <v>60</v>
      </c>
      <c r="J198" s="155"/>
      <c r="K198" s="154" t="s">
        <v>60</v>
      </c>
      <c r="L198" s="155"/>
      <c r="M198" s="155"/>
      <c r="N198" s="77" t="s">
        <v>343</v>
      </c>
      <c r="O198" s="78">
        <v>38958</v>
      </c>
      <c r="P198" s="77" t="s">
        <v>66</v>
      </c>
      <c r="Q198" s="79">
        <v>1</v>
      </c>
      <c r="R198" s="77" t="s">
        <v>119</v>
      </c>
      <c r="S198" s="80">
        <v>100</v>
      </c>
      <c r="T198" s="80">
        <v>1864.7</v>
      </c>
      <c r="U198" s="73">
        <f t="shared" si="4"/>
        <v>186470</v>
      </c>
      <c r="V198" s="74" t="e">
        <f>VLOOKUP(E198,'[3]Inmuebles x FI'!$E$7:$T$274,15,FALSE)</f>
        <v>#N/A</v>
      </c>
      <c r="W198" s="86" t="e">
        <f t="shared" si="5"/>
        <v>#N/A</v>
      </c>
    </row>
    <row r="199" spans="1:24" ht="15" customHeight="1" x14ac:dyDescent="0.2">
      <c r="A199" s="154" t="s">
        <v>73</v>
      </c>
      <c r="B199" s="155"/>
      <c r="C199" s="154" t="s">
        <v>357</v>
      </c>
      <c r="D199" s="155"/>
      <c r="E199" s="156">
        <v>170</v>
      </c>
      <c r="F199" s="155"/>
      <c r="G199" s="155"/>
      <c r="H199" s="77" t="s">
        <v>363</v>
      </c>
      <c r="I199" s="154" t="s">
        <v>60</v>
      </c>
      <c r="J199" s="155"/>
      <c r="K199" s="154" t="s">
        <v>60</v>
      </c>
      <c r="L199" s="155"/>
      <c r="M199" s="155"/>
      <c r="N199" s="77" t="s">
        <v>343</v>
      </c>
      <c r="O199" s="78">
        <v>38958</v>
      </c>
      <c r="P199" s="77" t="s">
        <v>66</v>
      </c>
      <c r="Q199" s="79">
        <v>1</v>
      </c>
      <c r="R199" s="77" t="s">
        <v>119</v>
      </c>
      <c r="S199" s="80">
        <v>100</v>
      </c>
      <c r="T199" s="80">
        <v>738</v>
      </c>
      <c r="U199" s="73">
        <f t="shared" si="4"/>
        <v>73800</v>
      </c>
      <c r="V199" s="74" t="e">
        <f>VLOOKUP(E199,'[3]Inmuebles x FI'!$E$7:$T$274,15,FALSE)</f>
        <v>#N/A</v>
      </c>
      <c r="W199" s="86" t="e">
        <f t="shared" si="5"/>
        <v>#N/A</v>
      </c>
    </row>
    <row r="200" spans="1:24" ht="15" customHeight="1" x14ac:dyDescent="0.2">
      <c r="A200" s="154" t="s">
        <v>73</v>
      </c>
      <c r="B200" s="155"/>
      <c r="C200" s="154" t="s">
        <v>357</v>
      </c>
      <c r="D200" s="155"/>
      <c r="E200" s="156">
        <v>171</v>
      </c>
      <c r="F200" s="155"/>
      <c r="G200" s="155"/>
      <c r="H200" s="77" t="s">
        <v>364</v>
      </c>
      <c r="I200" s="154" t="s">
        <v>60</v>
      </c>
      <c r="J200" s="155"/>
      <c r="K200" s="154" t="s">
        <v>60</v>
      </c>
      <c r="L200" s="155"/>
      <c r="M200" s="155"/>
      <c r="N200" s="77" t="s">
        <v>155</v>
      </c>
      <c r="O200" s="78">
        <v>38958</v>
      </c>
      <c r="P200" s="77" t="s">
        <v>66</v>
      </c>
      <c r="Q200" s="79">
        <v>1</v>
      </c>
      <c r="R200" s="77" t="s">
        <v>119</v>
      </c>
      <c r="S200" s="80">
        <v>100</v>
      </c>
      <c r="T200" s="80">
        <v>80</v>
      </c>
      <c r="U200" s="73">
        <f t="shared" ref="U200:U263" si="6">+T200*S200</f>
        <v>8000</v>
      </c>
      <c r="V200" s="74" t="e">
        <f>VLOOKUP(E200,'[3]Inmuebles x FI'!$E$7:$T$274,15,FALSE)</f>
        <v>#N/A</v>
      </c>
      <c r="W200" s="86" t="e">
        <f t="shared" ref="W200:W263" si="7">+V200-S200</f>
        <v>#N/A</v>
      </c>
    </row>
    <row r="201" spans="1:24" ht="15" customHeight="1" x14ac:dyDescent="0.2">
      <c r="A201" s="154" t="s">
        <v>73</v>
      </c>
      <c r="B201" s="155"/>
      <c r="C201" s="154" t="s">
        <v>357</v>
      </c>
      <c r="D201" s="155"/>
      <c r="E201" s="156">
        <v>173</v>
      </c>
      <c r="F201" s="155"/>
      <c r="G201" s="155"/>
      <c r="H201" s="77" t="s">
        <v>365</v>
      </c>
      <c r="I201" s="154" t="s">
        <v>88</v>
      </c>
      <c r="J201" s="155"/>
      <c r="K201" s="154" t="s">
        <v>135</v>
      </c>
      <c r="L201" s="155"/>
      <c r="M201" s="155"/>
      <c r="N201" s="77" t="s">
        <v>366</v>
      </c>
      <c r="O201" s="78">
        <v>38973</v>
      </c>
      <c r="P201" s="77" t="s">
        <v>66</v>
      </c>
      <c r="Q201" s="79">
        <v>1</v>
      </c>
      <c r="R201" s="77" t="s">
        <v>168</v>
      </c>
      <c r="S201" s="80">
        <v>100</v>
      </c>
      <c r="T201" s="80">
        <v>5775.97</v>
      </c>
      <c r="U201" s="73">
        <f t="shared" si="6"/>
        <v>577597</v>
      </c>
      <c r="V201" s="74">
        <f>VLOOKUP(E201,'[3]Inmuebles x FI'!$E$7:$T$274,15,FALSE)</f>
        <v>0</v>
      </c>
      <c r="W201" s="86">
        <f t="shared" si="7"/>
        <v>-100</v>
      </c>
    </row>
    <row r="202" spans="1:24" ht="15" customHeight="1" x14ac:dyDescent="0.2">
      <c r="A202" s="154" t="s">
        <v>73</v>
      </c>
      <c r="B202" s="155"/>
      <c r="C202" s="154" t="s">
        <v>357</v>
      </c>
      <c r="D202" s="155"/>
      <c r="E202" s="156">
        <v>208</v>
      </c>
      <c r="F202" s="155"/>
      <c r="G202" s="155"/>
      <c r="H202" s="77" t="s">
        <v>367</v>
      </c>
      <c r="I202" s="154" t="s">
        <v>88</v>
      </c>
      <c r="J202" s="155"/>
      <c r="K202" s="154" t="s">
        <v>88</v>
      </c>
      <c r="L202" s="155"/>
      <c r="M202" s="155"/>
      <c r="N202" s="77" t="s">
        <v>242</v>
      </c>
      <c r="O202" s="78">
        <v>39245</v>
      </c>
      <c r="P202" s="77" t="s">
        <v>63</v>
      </c>
      <c r="Q202" s="79">
        <v>1</v>
      </c>
      <c r="R202" s="77" t="s">
        <v>168</v>
      </c>
      <c r="S202" s="80">
        <v>100</v>
      </c>
      <c r="T202" s="80">
        <v>5990</v>
      </c>
      <c r="U202" s="73">
        <f t="shared" si="6"/>
        <v>599000</v>
      </c>
      <c r="V202" s="74">
        <f>VLOOKUP(E202,'[3]Inmuebles x FI'!$E$7:$T$274,15,FALSE)</f>
        <v>100</v>
      </c>
      <c r="W202" s="86">
        <f t="shared" si="7"/>
        <v>0</v>
      </c>
    </row>
    <row r="203" spans="1:24" ht="15" customHeight="1" x14ac:dyDescent="0.2">
      <c r="A203" s="154" t="s">
        <v>73</v>
      </c>
      <c r="B203" s="155"/>
      <c r="C203" s="154" t="s">
        <v>357</v>
      </c>
      <c r="D203" s="155"/>
      <c r="E203" s="156">
        <v>220</v>
      </c>
      <c r="F203" s="155"/>
      <c r="G203" s="155"/>
      <c r="H203" s="77" t="s">
        <v>368</v>
      </c>
      <c r="I203" s="154" t="s">
        <v>83</v>
      </c>
      <c r="J203" s="155"/>
      <c r="K203" s="154" t="s">
        <v>84</v>
      </c>
      <c r="L203" s="155"/>
      <c r="M203" s="155"/>
      <c r="N203" s="77" t="s">
        <v>85</v>
      </c>
      <c r="O203" s="78">
        <v>39309</v>
      </c>
      <c r="P203" s="77" t="s">
        <v>63</v>
      </c>
      <c r="Q203" s="79">
        <v>1</v>
      </c>
      <c r="R203" s="77" t="s">
        <v>119</v>
      </c>
      <c r="S203" s="80">
        <v>100</v>
      </c>
      <c r="T203" s="80">
        <v>459</v>
      </c>
      <c r="U203" s="73">
        <f t="shared" si="6"/>
        <v>45900</v>
      </c>
      <c r="V203" s="74">
        <f>VLOOKUP(E203,'[3]Inmuebles x FI'!$E$7:$T$274,15,FALSE)</f>
        <v>100</v>
      </c>
      <c r="W203" s="86">
        <f t="shared" si="7"/>
        <v>0</v>
      </c>
    </row>
    <row r="204" spans="1:24" ht="15" customHeight="1" x14ac:dyDescent="0.2">
      <c r="A204" s="154" t="s">
        <v>73</v>
      </c>
      <c r="B204" s="155"/>
      <c r="C204" s="154" t="s">
        <v>357</v>
      </c>
      <c r="D204" s="155"/>
      <c r="E204" s="156">
        <v>257</v>
      </c>
      <c r="F204" s="155"/>
      <c r="G204" s="155"/>
      <c r="H204" s="77" t="s">
        <v>369</v>
      </c>
      <c r="I204" s="154" t="s">
        <v>83</v>
      </c>
      <c r="J204" s="155"/>
      <c r="K204" s="154" t="s">
        <v>98</v>
      </c>
      <c r="L204" s="155"/>
      <c r="M204" s="155"/>
      <c r="N204" s="77" t="s">
        <v>99</v>
      </c>
      <c r="O204" s="78">
        <v>39483</v>
      </c>
      <c r="P204" s="77" t="s">
        <v>63</v>
      </c>
      <c r="Q204" s="79">
        <v>1</v>
      </c>
      <c r="R204" s="77" t="s">
        <v>119</v>
      </c>
      <c r="S204" s="80">
        <v>100</v>
      </c>
      <c r="T204" s="80">
        <v>4210.46</v>
      </c>
      <c r="U204" s="73">
        <f t="shared" si="6"/>
        <v>421046</v>
      </c>
      <c r="V204" s="74">
        <f>VLOOKUP(E204,'[3]Inmuebles x FI'!$E$7:$T$274,15,FALSE)</f>
        <v>100</v>
      </c>
      <c r="W204" s="86">
        <f t="shared" si="7"/>
        <v>0</v>
      </c>
    </row>
    <row r="205" spans="1:24" ht="15" customHeight="1" x14ac:dyDescent="0.2">
      <c r="A205" s="154" t="s">
        <v>73</v>
      </c>
      <c r="B205" s="155"/>
      <c r="C205" s="154" t="s">
        <v>357</v>
      </c>
      <c r="D205" s="155"/>
      <c r="E205" s="156">
        <v>266</v>
      </c>
      <c r="F205" s="155"/>
      <c r="G205" s="155"/>
      <c r="H205" s="77" t="s">
        <v>370</v>
      </c>
      <c r="I205" s="154" t="s">
        <v>83</v>
      </c>
      <c r="J205" s="155"/>
      <c r="K205" s="154" t="s">
        <v>98</v>
      </c>
      <c r="L205" s="155"/>
      <c r="M205" s="155"/>
      <c r="N205" s="77" t="s">
        <v>366</v>
      </c>
      <c r="O205" s="78">
        <v>39598</v>
      </c>
      <c r="P205" s="77" t="s">
        <v>63</v>
      </c>
      <c r="Q205" s="79">
        <v>1</v>
      </c>
      <c r="R205" s="77" t="s">
        <v>119</v>
      </c>
      <c r="S205" s="80">
        <v>100</v>
      </c>
      <c r="T205" s="80">
        <v>433.3</v>
      </c>
      <c r="U205" s="73">
        <f t="shared" si="6"/>
        <v>43330</v>
      </c>
      <c r="V205" s="74">
        <f>VLOOKUP(E205,'[3]Inmuebles x FI'!$E$7:$T$274,15,FALSE)</f>
        <v>100</v>
      </c>
      <c r="W205" s="86">
        <f t="shared" si="7"/>
        <v>0</v>
      </c>
    </row>
    <row r="206" spans="1:24" ht="15" customHeight="1" x14ac:dyDescent="0.2">
      <c r="A206" s="154" t="s">
        <v>73</v>
      </c>
      <c r="B206" s="155"/>
      <c r="C206" s="154" t="s">
        <v>357</v>
      </c>
      <c r="D206" s="155"/>
      <c r="E206" s="156">
        <v>281</v>
      </c>
      <c r="F206" s="155"/>
      <c r="G206" s="155"/>
      <c r="H206" s="77" t="s">
        <v>371</v>
      </c>
      <c r="I206" s="154" t="s">
        <v>83</v>
      </c>
      <c r="J206" s="155"/>
      <c r="K206" s="154" t="s">
        <v>98</v>
      </c>
      <c r="L206" s="155"/>
      <c r="M206" s="155"/>
      <c r="N206" s="77" t="s">
        <v>131</v>
      </c>
      <c r="O206" s="78">
        <v>39686</v>
      </c>
      <c r="P206" s="77" t="s">
        <v>66</v>
      </c>
      <c r="Q206" s="79">
        <v>1</v>
      </c>
      <c r="R206" s="77" t="s">
        <v>119</v>
      </c>
      <c r="S206" s="80">
        <v>100</v>
      </c>
      <c r="T206" s="80">
        <v>836</v>
      </c>
      <c r="U206" s="73">
        <f t="shared" si="6"/>
        <v>83600</v>
      </c>
      <c r="V206" s="74">
        <f>VLOOKUP(E206,'[3]Inmuebles x FI'!$E$7:$T$274,15,FALSE)</f>
        <v>100</v>
      </c>
      <c r="W206" s="86">
        <f t="shared" si="7"/>
        <v>0</v>
      </c>
    </row>
    <row r="207" spans="1:24" ht="15" customHeight="1" x14ac:dyDescent="0.2">
      <c r="A207" s="154" t="s">
        <v>73</v>
      </c>
      <c r="B207" s="155"/>
      <c r="C207" s="154" t="s">
        <v>357</v>
      </c>
      <c r="D207" s="155"/>
      <c r="E207" s="156">
        <v>357</v>
      </c>
      <c r="F207" s="155"/>
      <c r="G207" s="155"/>
      <c r="H207" s="77" t="s">
        <v>372</v>
      </c>
      <c r="I207" s="154" t="s">
        <v>83</v>
      </c>
      <c r="J207" s="155"/>
      <c r="K207" s="154" t="s">
        <v>295</v>
      </c>
      <c r="L207" s="155"/>
      <c r="M207" s="155"/>
      <c r="N207" s="77" t="s">
        <v>373</v>
      </c>
      <c r="O207" s="78">
        <v>40519</v>
      </c>
      <c r="P207" s="77" t="s">
        <v>66</v>
      </c>
      <c r="Q207" s="79">
        <v>1</v>
      </c>
      <c r="R207" s="77" t="s">
        <v>119</v>
      </c>
      <c r="S207" s="80">
        <v>100</v>
      </c>
      <c r="T207" s="80">
        <v>12486.3</v>
      </c>
      <c r="U207" s="73">
        <f t="shared" si="6"/>
        <v>1248630</v>
      </c>
      <c r="V207" s="74">
        <f>VLOOKUP(E207,'[3]Inmuebles x FI'!$E$7:$T$274,15,FALSE)</f>
        <v>100</v>
      </c>
      <c r="W207" s="86">
        <f t="shared" si="7"/>
        <v>0</v>
      </c>
    </row>
    <row r="208" spans="1:24" ht="15" customHeight="1" x14ac:dyDescent="0.2">
      <c r="A208" s="154" t="s">
        <v>73</v>
      </c>
      <c r="B208" s="155"/>
      <c r="C208" s="154" t="s">
        <v>74</v>
      </c>
      <c r="D208" s="155"/>
      <c r="E208" s="156">
        <v>351</v>
      </c>
      <c r="F208" s="155"/>
      <c r="G208" s="155"/>
      <c r="H208" s="77" t="s">
        <v>75</v>
      </c>
      <c r="I208" s="154" t="s">
        <v>76</v>
      </c>
      <c r="J208" s="155"/>
      <c r="K208" s="154" t="s">
        <v>77</v>
      </c>
      <c r="L208" s="155"/>
      <c r="M208" s="155"/>
      <c r="N208" s="77" t="s">
        <v>71</v>
      </c>
      <c r="O208" s="78">
        <v>40374</v>
      </c>
      <c r="P208" s="77" t="s">
        <v>66</v>
      </c>
      <c r="Q208" s="79">
        <v>1</v>
      </c>
      <c r="R208" s="77" t="s">
        <v>72</v>
      </c>
      <c r="S208" s="80">
        <v>100</v>
      </c>
      <c r="T208" s="82"/>
      <c r="U208" s="83"/>
      <c r="V208" s="74">
        <f>VLOOKUP(E208,'[3]Inmuebles x FI'!$E$7:$T$274,15,FALSE)</f>
        <v>100</v>
      </c>
      <c r="W208" s="86">
        <f t="shared" si="7"/>
        <v>0</v>
      </c>
      <c r="X208" s="85">
        <v>326200000</v>
      </c>
    </row>
    <row r="209" spans="1:24" ht="15" customHeight="1" x14ac:dyDescent="0.2">
      <c r="A209" s="154" t="s">
        <v>73</v>
      </c>
      <c r="B209" s="155"/>
      <c r="C209" s="154" t="s">
        <v>74</v>
      </c>
      <c r="D209" s="155"/>
      <c r="E209" s="156">
        <v>352</v>
      </c>
      <c r="F209" s="155"/>
      <c r="G209" s="155"/>
      <c r="H209" s="77" t="s">
        <v>68</v>
      </c>
      <c r="I209" s="154" t="s">
        <v>69</v>
      </c>
      <c r="J209" s="155"/>
      <c r="K209" s="154" t="s">
        <v>70</v>
      </c>
      <c r="L209" s="155"/>
      <c r="M209" s="155"/>
      <c r="N209" s="77" t="s">
        <v>71</v>
      </c>
      <c r="O209" s="78">
        <v>40374</v>
      </c>
      <c r="P209" s="77" t="s">
        <v>66</v>
      </c>
      <c r="Q209" s="79">
        <v>1</v>
      </c>
      <c r="R209" s="77" t="s">
        <v>72</v>
      </c>
      <c r="S209" s="80">
        <v>100</v>
      </c>
      <c r="T209" s="82"/>
      <c r="U209" s="83"/>
      <c r="V209" s="74">
        <f>VLOOKUP(E209,'[3]Inmuebles x FI'!$E$7:$T$274,15,FALSE)</f>
        <v>100</v>
      </c>
      <c r="W209" s="86">
        <f t="shared" si="7"/>
        <v>0</v>
      </c>
      <c r="X209" s="85">
        <v>1705180000</v>
      </c>
    </row>
    <row r="210" spans="1:24" ht="15" customHeight="1" x14ac:dyDescent="0.2">
      <c r="A210" s="154" t="s">
        <v>73</v>
      </c>
      <c r="B210" s="155"/>
      <c r="C210" s="154" t="s">
        <v>74</v>
      </c>
      <c r="D210" s="155"/>
      <c r="E210" s="156">
        <v>353</v>
      </c>
      <c r="F210" s="155"/>
      <c r="G210" s="155"/>
      <c r="H210" s="77" t="s">
        <v>78</v>
      </c>
      <c r="I210" s="154" t="s">
        <v>69</v>
      </c>
      <c r="J210" s="155"/>
      <c r="K210" s="154" t="s">
        <v>70</v>
      </c>
      <c r="L210" s="155"/>
      <c r="M210" s="155"/>
      <c r="N210" s="77" t="s">
        <v>71</v>
      </c>
      <c r="O210" s="78">
        <v>40374</v>
      </c>
      <c r="P210" s="77" t="s">
        <v>66</v>
      </c>
      <c r="Q210" s="79">
        <v>1</v>
      </c>
      <c r="R210" s="77" t="s">
        <v>72</v>
      </c>
      <c r="S210" s="80">
        <v>100</v>
      </c>
      <c r="T210" s="82"/>
      <c r="U210" s="83"/>
      <c r="V210" s="74">
        <f>VLOOKUP(E210,'[3]Inmuebles x FI'!$E$7:$T$274,15,FALSE)</f>
        <v>100</v>
      </c>
      <c r="W210" s="86">
        <f t="shared" si="7"/>
        <v>0</v>
      </c>
      <c r="X210" s="85">
        <v>512200000</v>
      </c>
    </row>
    <row r="211" spans="1:24" ht="15" customHeight="1" x14ac:dyDescent="0.2">
      <c r="A211" s="154" t="s">
        <v>73</v>
      </c>
      <c r="B211" s="155"/>
      <c r="C211" s="154" t="s">
        <v>74</v>
      </c>
      <c r="D211" s="155"/>
      <c r="E211" s="156">
        <v>354</v>
      </c>
      <c r="F211" s="155"/>
      <c r="G211" s="155"/>
      <c r="H211" s="77" t="s">
        <v>79</v>
      </c>
      <c r="I211" s="154" t="s">
        <v>69</v>
      </c>
      <c r="J211" s="155"/>
      <c r="K211" s="154" t="s">
        <v>70</v>
      </c>
      <c r="L211" s="155"/>
      <c r="M211" s="155"/>
      <c r="N211" s="77" t="s">
        <v>71</v>
      </c>
      <c r="O211" s="78">
        <v>40374</v>
      </c>
      <c r="P211" s="77" t="s">
        <v>66</v>
      </c>
      <c r="Q211" s="79">
        <v>1</v>
      </c>
      <c r="R211" s="77" t="s">
        <v>72</v>
      </c>
      <c r="S211" s="80">
        <v>100</v>
      </c>
      <c r="T211" s="82"/>
      <c r="U211" s="83"/>
      <c r="V211" s="74">
        <f>VLOOKUP(E211,'[3]Inmuebles x FI'!$E$7:$T$274,15,FALSE)</f>
        <v>100</v>
      </c>
      <c r="W211" s="86">
        <f t="shared" si="7"/>
        <v>0</v>
      </c>
      <c r="X211" s="85">
        <v>291100000</v>
      </c>
    </row>
    <row r="212" spans="1:24" ht="15" customHeight="1" x14ac:dyDescent="0.2">
      <c r="A212" s="154" t="s">
        <v>73</v>
      </c>
      <c r="B212" s="155"/>
      <c r="C212" s="154" t="s">
        <v>74</v>
      </c>
      <c r="D212" s="155"/>
      <c r="E212" s="156">
        <v>360</v>
      </c>
      <c r="F212" s="155"/>
      <c r="G212" s="155"/>
      <c r="H212" s="77" t="s">
        <v>374</v>
      </c>
      <c r="I212" s="154" t="s">
        <v>60</v>
      </c>
      <c r="J212" s="155"/>
      <c r="K212" s="154" t="s">
        <v>60</v>
      </c>
      <c r="L212" s="155"/>
      <c r="M212" s="155"/>
      <c r="N212" s="77" t="s">
        <v>107</v>
      </c>
      <c r="O212" s="78">
        <v>40529</v>
      </c>
      <c r="P212" s="77" t="s">
        <v>66</v>
      </c>
      <c r="Q212" s="79">
        <v>1</v>
      </c>
      <c r="R212" s="77" t="s">
        <v>64</v>
      </c>
      <c r="S212" s="80">
        <v>100</v>
      </c>
      <c r="T212" s="80">
        <v>56637.75</v>
      </c>
      <c r="U212" s="73">
        <f t="shared" si="6"/>
        <v>5663775</v>
      </c>
      <c r="V212" s="74">
        <f>VLOOKUP(E212,'[3]Inmuebles x FI'!$E$7:$T$274,15,FALSE)</f>
        <v>100</v>
      </c>
      <c r="W212" s="86">
        <f t="shared" si="7"/>
        <v>0</v>
      </c>
    </row>
    <row r="213" spans="1:24" ht="15" customHeight="1" x14ac:dyDescent="0.2">
      <c r="A213" s="154" t="s">
        <v>73</v>
      </c>
      <c r="B213" s="155"/>
      <c r="C213" s="154" t="s">
        <v>375</v>
      </c>
      <c r="D213" s="155"/>
      <c r="E213" s="156">
        <v>198</v>
      </c>
      <c r="F213" s="155"/>
      <c r="G213" s="155"/>
      <c r="H213" s="77" t="s">
        <v>376</v>
      </c>
      <c r="I213" s="154" t="s">
        <v>93</v>
      </c>
      <c r="J213" s="155"/>
      <c r="K213" s="154" t="s">
        <v>84</v>
      </c>
      <c r="L213" s="155"/>
      <c r="M213" s="155"/>
      <c r="N213" s="77" t="s">
        <v>311</v>
      </c>
      <c r="O213" s="78">
        <v>39223</v>
      </c>
      <c r="P213" s="77" t="s">
        <v>63</v>
      </c>
      <c r="Q213" s="79">
        <v>1</v>
      </c>
      <c r="R213" s="77" t="s">
        <v>168</v>
      </c>
      <c r="S213" s="80">
        <v>100</v>
      </c>
      <c r="T213" s="80">
        <v>6030</v>
      </c>
      <c r="U213" s="73">
        <f t="shared" si="6"/>
        <v>603000</v>
      </c>
      <c r="V213" s="74">
        <f>VLOOKUP(E213,'[3]Inmuebles x FI'!$E$7:$T$274,15,FALSE)</f>
        <v>100</v>
      </c>
      <c r="W213" s="86">
        <f t="shared" si="7"/>
        <v>0</v>
      </c>
    </row>
    <row r="214" spans="1:24" ht="15" customHeight="1" x14ac:dyDescent="0.2">
      <c r="A214" s="154" t="s">
        <v>73</v>
      </c>
      <c r="B214" s="155"/>
      <c r="C214" s="154" t="s">
        <v>377</v>
      </c>
      <c r="D214" s="155"/>
      <c r="E214" s="156">
        <v>114</v>
      </c>
      <c r="F214" s="155"/>
      <c r="G214" s="155"/>
      <c r="H214" s="77" t="s">
        <v>378</v>
      </c>
      <c r="I214" s="154" t="s">
        <v>83</v>
      </c>
      <c r="J214" s="155"/>
      <c r="K214" s="154" t="s">
        <v>98</v>
      </c>
      <c r="L214" s="155"/>
      <c r="M214" s="155"/>
      <c r="N214" s="77" t="s">
        <v>99</v>
      </c>
      <c r="O214" s="78">
        <v>36870</v>
      </c>
      <c r="P214" s="77" t="s">
        <v>66</v>
      </c>
      <c r="Q214" s="79">
        <v>1</v>
      </c>
      <c r="R214" s="77" t="s">
        <v>64</v>
      </c>
      <c r="S214" s="80">
        <v>100</v>
      </c>
      <c r="T214" s="80">
        <v>1588.52</v>
      </c>
      <c r="U214" s="73">
        <f t="shared" si="6"/>
        <v>158852</v>
      </c>
      <c r="V214" s="74">
        <f>VLOOKUP(E214,'[3]Inmuebles x FI'!$E$7:$T$274,15,FALSE)</f>
        <v>100</v>
      </c>
      <c r="W214" s="86">
        <f t="shared" si="7"/>
        <v>0</v>
      </c>
    </row>
    <row r="215" spans="1:24" ht="15" customHeight="1" x14ac:dyDescent="0.2">
      <c r="A215" s="154" t="s">
        <v>73</v>
      </c>
      <c r="B215" s="155"/>
      <c r="C215" s="154" t="s">
        <v>377</v>
      </c>
      <c r="D215" s="155"/>
      <c r="E215" s="156">
        <v>115</v>
      </c>
      <c r="F215" s="155"/>
      <c r="G215" s="155"/>
      <c r="H215" s="77" t="s">
        <v>379</v>
      </c>
      <c r="I215" s="154" t="s">
        <v>83</v>
      </c>
      <c r="J215" s="155"/>
      <c r="K215" s="154" t="s">
        <v>98</v>
      </c>
      <c r="L215" s="155"/>
      <c r="M215" s="155"/>
      <c r="N215" s="77" t="s">
        <v>99</v>
      </c>
      <c r="O215" s="78">
        <v>37706</v>
      </c>
      <c r="P215" s="77" t="s">
        <v>66</v>
      </c>
      <c r="Q215" s="79">
        <v>1</v>
      </c>
      <c r="R215" s="77" t="s">
        <v>64</v>
      </c>
      <c r="S215" s="80">
        <v>100</v>
      </c>
      <c r="T215" s="80">
        <v>75</v>
      </c>
      <c r="U215" s="73">
        <f t="shared" si="6"/>
        <v>7500</v>
      </c>
      <c r="V215" s="74">
        <f>VLOOKUP(E215,'[3]Inmuebles x FI'!$E$7:$T$274,15,FALSE)</f>
        <v>100</v>
      </c>
      <c r="W215" s="86">
        <f t="shared" si="7"/>
        <v>0</v>
      </c>
    </row>
    <row r="216" spans="1:24" ht="15" customHeight="1" x14ac:dyDescent="0.2">
      <c r="A216" s="154" t="s">
        <v>73</v>
      </c>
      <c r="B216" s="155"/>
      <c r="C216" s="154" t="s">
        <v>377</v>
      </c>
      <c r="D216" s="155"/>
      <c r="E216" s="156">
        <v>116</v>
      </c>
      <c r="F216" s="155"/>
      <c r="G216" s="155"/>
      <c r="H216" s="77" t="s">
        <v>380</v>
      </c>
      <c r="I216" s="154" t="s">
        <v>83</v>
      </c>
      <c r="J216" s="155"/>
      <c r="K216" s="154" t="s">
        <v>112</v>
      </c>
      <c r="L216" s="155"/>
      <c r="M216" s="155"/>
      <c r="N216" s="77" t="s">
        <v>113</v>
      </c>
      <c r="O216" s="78">
        <v>37845</v>
      </c>
      <c r="P216" s="77" t="s">
        <v>66</v>
      </c>
      <c r="Q216" s="79">
        <v>1</v>
      </c>
      <c r="R216" s="77" t="s">
        <v>64</v>
      </c>
      <c r="S216" s="80">
        <v>100</v>
      </c>
      <c r="T216" s="80">
        <v>1372</v>
      </c>
      <c r="U216" s="73">
        <f t="shared" si="6"/>
        <v>137200</v>
      </c>
      <c r="V216" s="74">
        <f>VLOOKUP(E216,'[3]Inmuebles x FI'!$E$7:$T$274,15,FALSE)</f>
        <v>100</v>
      </c>
      <c r="W216" s="86">
        <f t="shared" si="7"/>
        <v>0</v>
      </c>
    </row>
    <row r="217" spans="1:24" ht="15" customHeight="1" x14ac:dyDescent="0.2">
      <c r="A217" s="154" t="s">
        <v>73</v>
      </c>
      <c r="B217" s="155"/>
      <c r="C217" s="154" t="s">
        <v>381</v>
      </c>
      <c r="D217" s="155"/>
      <c r="E217" s="156">
        <v>221</v>
      </c>
      <c r="F217" s="155"/>
      <c r="G217" s="155"/>
      <c r="H217" s="77" t="s">
        <v>382</v>
      </c>
      <c r="I217" s="154" t="s">
        <v>225</v>
      </c>
      <c r="J217" s="155"/>
      <c r="K217" s="154" t="s">
        <v>225</v>
      </c>
      <c r="L217" s="155"/>
      <c r="M217" s="155"/>
      <c r="N217" s="77" t="s">
        <v>225</v>
      </c>
      <c r="O217" s="78">
        <v>39297</v>
      </c>
      <c r="P217" s="77" t="s">
        <v>63</v>
      </c>
      <c r="Q217" s="79">
        <v>1</v>
      </c>
      <c r="R217" s="77" t="s">
        <v>119</v>
      </c>
      <c r="S217" s="80">
        <v>100</v>
      </c>
      <c r="T217" s="80">
        <v>797</v>
      </c>
      <c r="U217" s="73">
        <f t="shared" si="6"/>
        <v>79700</v>
      </c>
      <c r="V217" s="74">
        <f>VLOOKUP(E217,'[3]Inmuebles x FI'!$E$7:$T$274,15,FALSE)</f>
        <v>100</v>
      </c>
      <c r="W217" s="86">
        <f t="shared" si="7"/>
        <v>0</v>
      </c>
    </row>
    <row r="218" spans="1:24" ht="15" customHeight="1" x14ac:dyDescent="0.2">
      <c r="A218" s="154" t="s">
        <v>73</v>
      </c>
      <c r="B218" s="155"/>
      <c r="C218" s="154" t="s">
        <v>381</v>
      </c>
      <c r="D218" s="155"/>
      <c r="E218" s="156">
        <v>240</v>
      </c>
      <c r="F218" s="155"/>
      <c r="G218" s="155"/>
      <c r="H218" s="77" t="s">
        <v>383</v>
      </c>
      <c r="I218" s="154" t="s">
        <v>225</v>
      </c>
      <c r="J218" s="155"/>
      <c r="K218" s="154" t="s">
        <v>225</v>
      </c>
      <c r="L218" s="155"/>
      <c r="M218" s="155"/>
      <c r="N218" s="77" t="s">
        <v>225</v>
      </c>
      <c r="O218" s="78">
        <v>39435</v>
      </c>
      <c r="P218" s="77" t="s">
        <v>63</v>
      </c>
      <c r="Q218" s="79">
        <v>1</v>
      </c>
      <c r="R218" s="77" t="s">
        <v>119</v>
      </c>
      <c r="S218" s="80">
        <v>100</v>
      </c>
      <c r="T218" s="80">
        <v>2323</v>
      </c>
      <c r="U218" s="73">
        <f t="shared" si="6"/>
        <v>232300</v>
      </c>
      <c r="V218" s="74">
        <f>VLOOKUP(E218,'[3]Inmuebles x FI'!$E$7:$T$274,15,FALSE)</f>
        <v>100</v>
      </c>
      <c r="W218" s="86">
        <f t="shared" si="7"/>
        <v>0</v>
      </c>
    </row>
    <row r="219" spans="1:24" ht="15" customHeight="1" x14ac:dyDescent="0.2">
      <c r="A219" s="154" t="s">
        <v>73</v>
      </c>
      <c r="B219" s="155"/>
      <c r="C219" s="154" t="s">
        <v>384</v>
      </c>
      <c r="D219" s="155"/>
      <c r="E219" s="156">
        <v>319</v>
      </c>
      <c r="F219" s="155"/>
      <c r="G219" s="155"/>
      <c r="H219" s="77" t="s">
        <v>385</v>
      </c>
      <c r="I219" s="154" t="s">
        <v>88</v>
      </c>
      <c r="J219" s="155"/>
      <c r="K219" s="154" t="s">
        <v>88</v>
      </c>
      <c r="L219" s="155"/>
      <c r="M219" s="155"/>
      <c r="N219" s="77" t="s">
        <v>121</v>
      </c>
      <c r="O219" s="78">
        <v>40344</v>
      </c>
      <c r="P219" s="77" t="s">
        <v>63</v>
      </c>
      <c r="Q219" s="79">
        <v>1</v>
      </c>
      <c r="R219" s="77" t="s">
        <v>64</v>
      </c>
      <c r="S219" s="80">
        <v>100</v>
      </c>
      <c r="T219" s="80">
        <v>1427</v>
      </c>
      <c r="U219" s="73">
        <f t="shared" si="6"/>
        <v>142700</v>
      </c>
      <c r="V219" s="74">
        <f>VLOOKUP(E219,'[3]Inmuebles x FI'!$E$7:$T$274,15,FALSE)</f>
        <v>100</v>
      </c>
      <c r="W219" s="86">
        <f t="shared" si="7"/>
        <v>0</v>
      </c>
    </row>
    <row r="220" spans="1:24" ht="15" customHeight="1" x14ac:dyDescent="0.2">
      <c r="A220" s="154" t="s">
        <v>73</v>
      </c>
      <c r="B220" s="155"/>
      <c r="C220" s="154" t="s">
        <v>384</v>
      </c>
      <c r="D220" s="155"/>
      <c r="E220" s="156">
        <v>320</v>
      </c>
      <c r="F220" s="155"/>
      <c r="G220" s="155"/>
      <c r="H220" s="77" t="s">
        <v>386</v>
      </c>
      <c r="I220" s="154" t="s">
        <v>83</v>
      </c>
      <c r="J220" s="155"/>
      <c r="K220" s="154" t="s">
        <v>84</v>
      </c>
      <c r="L220" s="155"/>
      <c r="M220" s="155"/>
      <c r="N220" s="77" t="s">
        <v>262</v>
      </c>
      <c r="O220" s="78">
        <v>40344</v>
      </c>
      <c r="P220" s="77" t="s">
        <v>63</v>
      </c>
      <c r="Q220" s="79">
        <v>1</v>
      </c>
      <c r="R220" s="77" t="s">
        <v>64</v>
      </c>
      <c r="S220" s="80">
        <v>100</v>
      </c>
      <c r="T220" s="80">
        <v>1344.8</v>
      </c>
      <c r="U220" s="73">
        <f t="shared" si="6"/>
        <v>134480</v>
      </c>
      <c r="V220" s="74">
        <f>VLOOKUP(E220,'[3]Inmuebles x FI'!$E$7:$T$274,15,FALSE)</f>
        <v>100</v>
      </c>
      <c r="W220" s="86">
        <f t="shared" si="7"/>
        <v>0</v>
      </c>
    </row>
    <row r="221" spans="1:24" ht="15" customHeight="1" x14ac:dyDescent="0.2">
      <c r="A221" s="154" t="s">
        <v>73</v>
      </c>
      <c r="B221" s="155"/>
      <c r="C221" s="154" t="s">
        <v>384</v>
      </c>
      <c r="D221" s="155"/>
      <c r="E221" s="156">
        <v>321</v>
      </c>
      <c r="F221" s="155"/>
      <c r="G221" s="155"/>
      <c r="H221" s="77" t="s">
        <v>387</v>
      </c>
      <c r="I221" s="154" t="s">
        <v>83</v>
      </c>
      <c r="J221" s="155"/>
      <c r="K221" s="154" t="s">
        <v>84</v>
      </c>
      <c r="L221" s="155"/>
      <c r="M221" s="155"/>
      <c r="N221" s="77" t="s">
        <v>71</v>
      </c>
      <c r="O221" s="78">
        <v>40350</v>
      </c>
      <c r="P221" s="77" t="s">
        <v>63</v>
      </c>
      <c r="Q221" s="79">
        <v>1</v>
      </c>
      <c r="R221" s="77" t="s">
        <v>64</v>
      </c>
      <c r="S221" s="80">
        <v>100</v>
      </c>
      <c r="T221" s="80">
        <v>2005</v>
      </c>
      <c r="U221" s="73">
        <f t="shared" si="6"/>
        <v>200500</v>
      </c>
      <c r="V221" s="74">
        <f>VLOOKUP(E221,'[3]Inmuebles x FI'!$E$7:$T$274,15,FALSE)</f>
        <v>100</v>
      </c>
      <c r="W221" s="86">
        <f t="shared" si="7"/>
        <v>0</v>
      </c>
    </row>
    <row r="222" spans="1:24" ht="15" customHeight="1" x14ac:dyDescent="0.2">
      <c r="A222" s="154" t="s">
        <v>73</v>
      </c>
      <c r="B222" s="155"/>
      <c r="C222" s="154" t="s">
        <v>384</v>
      </c>
      <c r="D222" s="155"/>
      <c r="E222" s="156">
        <v>322</v>
      </c>
      <c r="F222" s="155"/>
      <c r="G222" s="155"/>
      <c r="H222" s="77" t="s">
        <v>388</v>
      </c>
      <c r="I222" s="154" t="s">
        <v>83</v>
      </c>
      <c r="J222" s="155"/>
      <c r="K222" s="154" t="s">
        <v>84</v>
      </c>
      <c r="L222" s="155"/>
      <c r="M222" s="155"/>
      <c r="N222" s="77" t="s">
        <v>71</v>
      </c>
      <c r="O222" s="78">
        <v>40350</v>
      </c>
      <c r="P222" s="77" t="s">
        <v>63</v>
      </c>
      <c r="Q222" s="79">
        <v>1</v>
      </c>
      <c r="R222" s="77" t="s">
        <v>64</v>
      </c>
      <c r="S222" s="80">
        <v>100</v>
      </c>
      <c r="T222" s="80">
        <v>1472</v>
      </c>
      <c r="U222" s="73">
        <f t="shared" si="6"/>
        <v>147200</v>
      </c>
      <c r="V222" s="74">
        <f>VLOOKUP(E222,'[3]Inmuebles x FI'!$E$7:$T$274,15,FALSE)</f>
        <v>100</v>
      </c>
      <c r="W222" s="86">
        <f t="shared" si="7"/>
        <v>0</v>
      </c>
    </row>
    <row r="223" spans="1:24" ht="15" customHeight="1" x14ac:dyDescent="0.2">
      <c r="A223" s="154" t="s">
        <v>73</v>
      </c>
      <c r="B223" s="155"/>
      <c r="C223" s="154" t="s">
        <v>384</v>
      </c>
      <c r="D223" s="155"/>
      <c r="E223" s="156">
        <v>323</v>
      </c>
      <c r="F223" s="155"/>
      <c r="G223" s="155"/>
      <c r="H223" s="77" t="s">
        <v>389</v>
      </c>
      <c r="I223" s="154" t="s">
        <v>83</v>
      </c>
      <c r="J223" s="155"/>
      <c r="K223" s="154" t="s">
        <v>84</v>
      </c>
      <c r="L223" s="155"/>
      <c r="M223" s="155"/>
      <c r="N223" s="77" t="s">
        <v>71</v>
      </c>
      <c r="O223" s="78">
        <v>40352</v>
      </c>
      <c r="P223" s="77" t="s">
        <v>63</v>
      </c>
      <c r="Q223" s="79">
        <v>1</v>
      </c>
      <c r="R223" s="77" t="s">
        <v>64</v>
      </c>
      <c r="S223" s="80">
        <v>100</v>
      </c>
      <c r="T223" s="80">
        <v>415</v>
      </c>
      <c r="U223" s="73">
        <f t="shared" si="6"/>
        <v>41500</v>
      </c>
      <c r="V223" s="74">
        <f>VLOOKUP(E223,'[3]Inmuebles x FI'!$E$7:$T$274,15,FALSE)</f>
        <v>100</v>
      </c>
      <c r="W223" s="86">
        <f t="shared" si="7"/>
        <v>0</v>
      </c>
    </row>
    <row r="224" spans="1:24" ht="15" customHeight="1" x14ac:dyDescent="0.2">
      <c r="A224" s="154" t="s">
        <v>73</v>
      </c>
      <c r="B224" s="155"/>
      <c r="C224" s="154" t="s">
        <v>384</v>
      </c>
      <c r="D224" s="155"/>
      <c r="E224" s="156">
        <v>324</v>
      </c>
      <c r="F224" s="155"/>
      <c r="G224" s="155"/>
      <c r="H224" s="77" t="s">
        <v>390</v>
      </c>
      <c r="I224" s="154" t="s">
        <v>88</v>
      </c>
      <c r="J224" s="155"/>
      <c r="K224" s="154" t="s">
        <v>88</v>
      </c>
      <c r="L224" s="155"/>
      <c r="M224" s="155"/>
      <c r="N224" s="77" t="s">
        <v>71</v>
      </c>
      <c r="O224" s="78">
        <v>40352</v>
      </c>
      <c r="P224" s="77" t="s">
        <v>63</v>
      </c>
      <c r="Q224" s="79">
        <v>1</v>
      </c>
      <c r="R224" s="77" t="s">
        <v>64</v>
      </c>
      <c r="S224" s="80">
        <v>0</v>
      </c>
      <c r="T224" s="80">
        <v>448</v>
      </c>
      <c r="U224" s="73">
        <f t="shared" si="6"/>
        <v>0</v>
      </c>
      <c r="V224" s="74">
        <f>VLOOKUP(E224,'[3]Inmuebles x FI'!$E$7:$T$274,15,FALSE)</f>
        <v>0</v>
      </c>
      <c r="W224" s="86">
        <f t="shared" si="7"/>
        <v>0</v>
      </c>
    </row>
    <row r="225" spans="1:23" ht="15" customHeight="1" x14ac:dyDescent="0.2">
      <c r="A225" s="154" t="s">
        <v>73</v>
      </c>
      <c r="B225" s="155"/>
      <c r="C225" s="154" t="s">
        <v>384</v>
      </c>
      <c r="D225" s="155"/>
      <c r="E225" s="156">
        <v>325</v>
      </c>
      <c r="F225" s="155"/>
      <c r="G225" s="155"/>
      <c r="H225" s="77" t="s">
        <v>391</v>
      </c>
      <c r="I225" s="154" t="s">
        <v>83</v>
      </c>
      <c r="J225" s="155"/>
      <c r="K225" s="154" t="s">
        <v>84</v>
      </c>
      <c r="L225" s="155"/>
      <c r="M225" s="155"/>
      <c r="N225" s="77" t="s">
        <v>71</v>
      </c>
      <c r="O225" s="78">
        <v>40352</v>
      </c>
      <c r="P225" s="77" t="s">
        <v>63</v>
      </c>
      <c r="Q225" s="79">
        <v>1</v>
      </c>
      <c r="R225" s="77" t="s">
        <v>64</v>
      </c>
      <c r="S225" s="80">
        <v>100</v>
      </c>
      <c r="T225" s="80">
        <v>1400</v>
      </c>
      <c r="U225" s="73">
        <f t="shared" si="6"/>
        <v>140000</v>
      </c>
      <c r="V225" s="74">
        <f>VLOOKUP(E225,'[3]Inmuebles x FI'!$E$7:$T$274,15,FALSE)</f>
        <v>100</v>
      </c>
      <c r="W225" s="86">
        <f t="shared" si="7"/>
        <v>0</v>
      </c>
    </row>
    <row r="226" spans="1:23" ht="15" customHeight="1" x14ac:dyDescent="0.2">
      <c r="A226" s="154" t="s">
        <v>73</v>
      </c>
      <c r="B226" s="155"/>
      <c r="C226" s="154" t="s">
        <v>384</v>
      </c>
      <c r="D226" s="155"/>
      <c r="E226" s="156">
        <v>326</v>
      </c>
      <c r="F226" s="155"/>
      <c r="G226" s="155"/>
      <c r="H226" s="77" t="s">
        <v>392</v>
      </c>
      <c r="I226" s="154" t="s">
        <v>83</v>
      </c>
      <c r="J226" s="155"/>
      <c r="K226" s="154" t="s">
        <v>84</v>
      </c>
      <c r="L226" s="155"/>
      <c r="M226" s="155"/>
      <c r="N226" s="77" t="s">
        <v>71</v>
      </c>
      <c r="O226" s="78">
        <v>40358</v>
      </c>
      <c r="P226" s="77" t="s">
        <v>63</v>
      </c>
      <c r="Q226" s="79">
        <v>1</v>
      </c>
      <c r="R226" s="77" t="s">
        <v>64</v>
      </c>
      <c r="S226" s="80">
        <v>100</v>
      </c>
      <c r="T226" s="80">
        <v>257</v>
      </c>
      <c r="U226" s="73">
        <f t="shared" si="6"/>
        <v>25700</v>
      </c>
      <c r="V226" s="74">
        <f>VLOOKUP(E226,'[3]Inmuebles x FI'!$E$7:$T$274,15,FALSE)</f>
        <v>100</v>
      </c>
      <c r="W226" s="86">
        <f t="shared" si="7"/>
        <v>0</v>
      </c>
    </row>
    <row r="227" spans="1:23" ht="15" customHeight="1" x14ac:dyDescent="0.2">
      <c r="A227" s="154" t="s">
        <v>73</v>
      </c>
      <c r="B227" s="155"/>
      <c r="C227" s="154" t="s">
        <v>384</v>
      </c>
      <c r="D227" s="155"/>
      <c r="E227" s="156">
        <v>327</v>
      </c>
      <c r="F227" s="155"/>
      <c r="G227" s="155"/>
      <c r="H227" s="77" t="s">
        <v>393</v>
      </c>
      <c r="I227" s="154" t="s">
        <v>83</v>
      </c>
      <c r="J227" s="155"/>
      <c r="K227" s="154" t="s">
        <v>84</v>
      </c>
      <c r="L227" s="155"/>
      <c r="M227" s="155"/>
      <c r="N227" s="77" t="s">
        <v>71</v>
      </c>
      <c r="O227" s="78">
        <v>40358</v>
      </c>
      <c r="P227" s="77" t="s">
        <v>63</v>
      </c>
      <c r="Q227" s="79">
        <v>1</v>
      </c>
      <c r="R227" s="77" t="s">
        <v>64</v>
      </c>
      <c r="S227" s="80">
        <v>100</v>
      </c>
      <c r="T227" s="80">
        <v>834.62</v>
      </c>
      <c r="U227" s="73">
        <f t="shared" si="6"/>
        <v>83462</v>
      </c>
      <c r="V227" s="74">
        <f>VLOOKUP(E227,'[3]Inmuebles x FI'!$E$7:$T$274,15,FALSE)</f>
        <v>100</v>
      </c>
      <c r="W227" s="86">
        <f t="shared" si="7"/>
        <v>0</v>
      </c>
    </row>
    <row r="228" spans="1:23" ht="15" customHeight="1" x14ac:dyDescent="0.2">
      <c r="A228" s="154" t="s">
        <v>73</v>
      </c>
      <c r="B228" s="155"/>
      <c r="C228" s="154" t="s">
        <v>384</v>
      </c>
      <c r="D228" s="155"/>
      <c r="E228" s="156">
        <v>330</v>
      </c>
      <c r="F228" s="155"/>
      <c r="G228" s="155"/>
      <c r="H228" s="77" t="s">
        <v>394</v>
      </c>
      <c r="I228" s="154" t="s">
        <v>148</v>
      </c>
      <c r="J228" s="155"/>
      <c r="K228" s="154" t="s">
        <v>148</v>
      </c>
      <c r="L228" s="155"/>
      <c r="M228" s="155"/>
      <c r="N228" s="77" t="s">
        <v>395</v>
      </c>
      <c r="O228" s="78">
        <v>40387</v>
      </c>
      <c r="P228" s="77" t="s">
        <v>63</v>
      </c>
      <c r="Q228" s="79">
        <v>1</v>
      </c>
      <c r="R228" s="77" t="s">
        <v>64</v>
      </c>
      <c r="S228" s="80">
        <v>100</v>
      </c>
      <c r="T228" s="80">
        <v>245.06</v>
      </c>
      <c r="U228" s="73">
        <f t="shared" si="6"/>
        <v>24506</v>
      </c>
      <c r="V228" s="74">
        <f>VLOOKUP(E228,'[3]Inmuebles x FI'!$E$7:$T$274,15,FALSE)</f>
        <v>100</v>
      </c>
      <c r="W228" s="86">
        <f t="shared" si="7"/>
        <v>0</v>
      </c>
    </row>
    <row r="229" spans="1:23" ht="15" customHeight="1" x14ac:dyDescent="0.2">
      <c r="A229" s="154" t="s">
        <v>73</v>
      </c>
      <c r="B229" s="155"/>
      <c r="C229" s="154" t="s">
        <v>384</v>
      </c>
      <c r="D229" s="155"/>
      <c r="E229" s="156">
        <v>331</v>
      </c>
      <c r="F229" s="155"/>
      <c r="G229" s="155"/>
      <c r="H229" s="77" t="s">
        <v>396</v>
      </c>
      <c r="I229" s="154" t="s">
        <v>148</v>
      </c>
      <c r="J229" s="155"/>
      <c r="K229" s="154" t="s">
        <v>148</v>
      </c>
      <c r="L229" s="155"/>
      <c r="M229" s="155"/>
      <c r="N229" s="77" t="s">
        <v>71</v>
      </c>
      <c r="O229" s="78">
        <v>40387</v>
      </c>
      <c r="P229" s="77" t="s">
        <v>63</v>
      </c>
      <c r="Q229" s="79">
        <v>1</v>
      </c>
      <c r="R229" s="77" t="s">
        <v>64</v>
      </c>
      <c r="S229" s="80">
        <v>100</v>
      </c>
      <c r="T229" s="80">
        <v>2175.5</v>
      </c>
      <c r="U229" s="73">
        <f t="shared" si="6"/>
        <v>217550</v>
      </c>
      <c r="V229" s="74">
        <f>VLOOKUP(E229,'[3]Inmuebles x FI'!$E$7:$T$274,15,FALSE)</f>
        <v>100</v>
      </c>
      <c r="W229" s="86">
        <f t="shared" si="7"/>
        <v>0</v>
      </c>
    </row>
    <row r="230" spans="1:23" ht="15" customHeight="1" x14ac:dyDescent="0.2">
      <c r="A230" s="154" t="s">
        <v>80</v>
      </c>
      <c r="B230" s="155"/>
      <c r="C230" s="154" t="s">
        <v>81</v>
      </c>
      <c r="D230" s="155"/>
      <c r="E230" s="156">
        <v>355</v>
      </c>
      <c r="F230" s="155"/>
      <c r="G230" s="155"/>
      <c r="H230" s="77" t="s">
        <v>82</v>
      </c>
      <c r="I230" s="154" t="s">
        <v>83</v>
      </c>
      <c r="J230" s="155"/>
      <c r="K230" s="154" t="s">
        <v>84</v>
      </c>
      <c r="L230" s="155"/>
      <c r="M230" s="155"/>
      <c r="N230" s="77" t="s">
        <v>85</v>
      </c>
      <c r="O230" s="78">
        <v>40501</v>
      </c>
      <c r="P230" s="77" t="s">
        <v>63</v>
      </c>
      <c r="Q230" s="79">
        <v>1</v>
      </c>
      <c r="R230" s="77" t="s">
        <v>86</v>
      </c>
      <c r="S230" s="80"/>
      <c r="T230" s="80">
        <v>11178.58</v>
      </c>
      <c r="U230" s="73">
        <f t="shared" si="6"/>
        <v>0</v>
      </c>
      <c r="V230" s="74">
        <f>VLOOKUP(E230,'[3]Inmuebles x FI'!$E$7:$T$274,15,FALSE)</f>
        <v>0</v>
      </c>
      <c r="W230" s="86">
        <f t="shared" si="7"/>
        <v>0</v>
      </c>
    </row>
    <row r="231" spans="1:23" ht="15" customHeight="1" x14ac:dyDescent="0.2">
      <c r="A231" s="154" t="s">
        <v>80</v>
      </c>
      <c r="B231" s="155"/>
      <c r="C231" s="154" t="s">
        <v>81</v>
      </c>
      <c r="D231" s="155"/>
      <c r="E231" s="156">
        <v>356</v>
      </c>
      <c r="F231" s="155"/>
      <c r="G231" s="155"/>
      <c r="H231" s="77" t="s">
        <v>87</v>
      </c>
      <c r="I231" s="154" t="s">
        <v>88</v>
      </c>
      <c r="J231" s="155"/>
      <c r="K231" s="154" t="s">
        <v>88</v>
      </c>
      <c r="L231" s="155"/>
      <c r="M231" s="155"/>
      <c r="N231" s="77" t="s">
        <v>89</v>
      </c>
      <c r="O231" s="78">
        <v>40501</v>
      </c>
      <c r="P231" s="77" t="s">
        <v>63</v>
      </c>
      <c r="Q231" s="79">
        <v>1</v>
      </c>
      <c r="R231" s="77" t="s">
        <v>64</v>
      </c>
      <c r="S231" s="80"/>
      <c r="T231" s="80">
        <v>5696.8</v>
      </c>
      <c r="U231" s="73">
        <f t="shared" si="6"/>
        <v>0</v>
      </c>
      <c r="V231" s="74">
        <f>VLOOKUP(E231,'[3]Inmuebles x FI'!$E$7:$T$274,15,FALSE)</f>
        <v>0</v>
      </c>
      <c r="W231" s="86">
        <f t="shared" si="7"/>
        <v>0</v>
      </c>
    </row>
    <row r="232" spans="1:23" ht="15" customHeight="1" x14ac:dyDescent="0.2">
      <c r="A232" s="154" t="s">
        <v>80</v>
      </c>
      <c r="B232" s="155"/>
      <c r="C232" s="154" t="s">
        <v>397</v>
      </c>
      <c r="D232" s="155"/>
      <c r="E232" s="156">
        <v>194</v>
      </c>
      <c r="F232" s="155"/>
      <c r="G232" s="155"/>
      <c r="H232" s="77" t="s">
        <v>398</v>
      </c>
      <c r="I232" s="154" t="s">
        <v>83</v>
      </c>
      <c r="J232" s="155"/>
      <c r="K232" s="154" t="s">
        <v>157</v>
      </c>
      <c r="L232" s="155"/>
      <c r="M232" s="155"/>
      <c r="N232" s="77" t="s">
        <v>158</v>
      </c>
      <c r="O232" s="78">
        <v>39219</v>
      </c>
      <c r="P232" s="77" t="s">
        <v>63</v>
      </c>
      <c r="Q232" s="79">
        <v>1</v>
      </c>
      <c r="R232" s="77" t="s">
        <v>119</v>
      </c>
      <c r="S232" s="80">
        <v>100</v>
      </c>
      <c r="T232" s="80">
        <v>1783.43</v>
      </c>
      <c r="U232" s="73">
        <f t="shared" si="6"/>
        <v>178343</v>
      </c>
      <c r="V232" s="74">
        <f>VLOOKUP(E232,'[3]Inmuebles x FI'!$E$7:$T$274,15,FALSE)</f>
        <v>100</v>
      </c>
      <c r="W232" s="86">
        <f t="shared" si="7"/>
        <v>0</v>
      </c>
    </row>
    <row r="233" spans="1:23" ht="15" customHeight="1" x14ac:dyDescent="0.2">
      <c r="A233" s="154" t="s">
        <v>80</v>
      </c>
      <c r="B233" s="155"/>
      <c r="C233" s="154" t="s">
        <v>397</v>
      </c>
      <c r="D233" s="155"/>
      <c r="E233" s="156">
        <v>229</v>
      </c>
      <c r="F233" s="155"/>
      <c r="G233" s="155"/>
      <c r="H233" s="77" t="s">
        <v>399</v>
      </c>
      <c r="I233" s="154" t="s">
        <v>83</v>
      </c>
      <c r="J233" s="155"/>
      <c r="K233" s="154" t="s">
        <v>84</v>
      </c>
      <c r="L233" s="155"/>
      <c r="M233" s="155"/>
      <c r="N233" s="77" t="s">
        <v>145</v>
      </c>
      <c r="O233" s="78">
        <v>39351</v>
      </c>
      <c r="P233" s="77" t="s">
        <v>63</v>
      </c>
      <c r="Q233" s="79">
        <v>1</v>
      </c>
      <c r="R233" s="77" t="s">
        <v>119</v>
      </c>
      <c r="S233" s="80">
        <v>0</v>
      </c>
      <c r="T233" s="80">
        <v>246.02</v>
      </c>
      <c r="U233" s="73">
        <f t="shared" si="6"/>
        <v>0</v>
      </c>
      <c r="V233" s="74">
        <f>VLOOKUP(E233,'[3]Inmuebles x FI'!$E$7:$T$274,15,FALSE)</f>
        <v>0</v>
      </c>
      <c r="W233" s="86">
        <f t="shared" si="7"/>
        <v>0</v>
      </c>
    </row>
    <row r="234" spans="1:23" ht="15" customHeight="1" x14ac:dyDescent="0.2">
      <c r="A234" s="154" t="s">
        <v>80</v>
      </c>
      <c r="B234" s="155"/>
      <c r="C234" s="154" t="s">
        <v>397</v>
      </c>
      <c r="D234" s="155"/>
      <c r="E234" s="156">
        <v>230</v>
      </c>
      <c r="F234" s="155"/>
      <c r="G234" s="155"/>
      <c r="H234" s="77" t="s">
        <v>400</v>
      </c>
      <c r="I234" s="154" t="s">
        <v>83</v>
      </c>
      <c r="J234" s="155"/>
      <c r="K234" s="154" t="s">
        <v>84</v>
      </c>
      <c r="L234" s="155"/>
      <c r="M234" s="155"/>
      <c r="N234" s="77" t="s">
        <v>102</v>
      </c>
      <c r="O234" s="78">
        <v>39351</v>
      </c>
      <c r="P234" s="77" t="s">
        <v>63</v>
      </c>
      <c r="Q234" s="79">
        <v>1</v>
      </c>
      <c r="R234" s="77" t="s">
        <v>119</v>
      </c>
      <c r="S234" s="80">
        <v>0</v>
      </c>
      <c r="T234" s="80">
        <v>276.74</v>
      </c>
      <c r="U234" s="73">
        <f t="shared" si="6"/>
        <v>0</v>
      </c>
      <c r="V234" s="74">
        <f>VLOOKUP(E234,'[3]Inmuebles x FI'!$E$7:$T$274,15,FALSE)</f>
        <v>0</v>
      </c>
      <c r="W234" s="86">
        <f t="shared" si="7"/>
        <v>0</v>
      </c>
    </row>
    <row r="235" spans="1:23" ht="15" customHeight="1" x14ac:dyDescent="0.2">
      <c r="A235" s="154" t="s">
        <v>80</v>
      </c>
      <c r="B235" s="155"/>
      <c r="C235" s="154" t="s">
        <v>397</v>
      </c>
      <c r="D235" s="155"/>
      <c r="E235" s="156">
        <v>231</v>
      </c>
      <c r="F235" s="155"/>
      <c r="G235" s="155"/>
      <c r="H235" s="77" t="s">
        <v>401</v>
      </c>
      <c r="I235" s="154" t="s">
        <v>93</v>
      </c>
      <c r="J235" s="155"/>
      <c r="K235" s="154" t="s">
        <v>84</v>
      </c>
      <c r="L235" s="155"/>
      <c r="M235" s="155"/>
      <c r="N235" s="77" t="s">
        <v>311</v>
      </c>
      <c r="O235" s="78">
        <v>39351</v>
      </c>
      <c r="P235" s="77" t="s">
        <v>66</v>
      </c>
      <c r="Q235" s="79">
        <v>1</v>
      </c>
      <c r="R235" s="77" t="s">
        <v>119</v>
      </c>
      <c r="S235" s="80">
        <v>68.319999999999993</v>
      </c>
      <c r="T235" s="80">
        <v>5904</v>
      </c>
      <c r="U235" s="73">
        <f t="shared" si="6"/>
        <v>403361.27999999997</v>
      </c>
      <c r="V235" s="74">
        <f>VLOOKUP(E235,'[3]Inmuebles x FI'!$E$7:$T$274,15,FALSE)</f>
        <v>68.319999999999993</v>
      </c>
      <c r="W235" s="86">
        <f t="shared" si="7"/>
        <v>0</v>
      </c>
    </row>
    <row r="236" spans="1:23" ht="15" customHeight="1" x14ac:dyDescent="0.2">
      <c r="A236" s="154" t="s">
        <v>80</v>
      </c>
      <c r="B236" s="155"/>
      <c r="C236" s="154" t="s">
        <v>397</v>
      </c>
      <c r="D236" s="155"/>
      <c r="E236" s="156">
        <v>237</v>
      </c>
      <c r="F236" s="155"/>
      <c r="G236" s="155"/>
      <c r="H236" s="77" t="s">
        <v>402</v>
      </c>
      <c r="I236" s="154" t="s">
        <v>83</v>
      </c>
      <c r="J236" s="155"/>
      <c r="K236" s="154" t="s">
        <v>98</v>
      </c>
      <c r="L236" s="155"/>
      <c r="M236" s="155"/>
      <c r="N236" s="77" t="s">
        <v>99</v>
      </c>
      <c r="O236" s="78">
        <v>39398</v>
      </c>
      <c r="P236" s="77" t="s">
        <v>66</v>
      </c>
      <c r="Q236" s="79">
        <v>1</v>
      </c>
      <c r="R236" s="77" t="s">
        <v>64</v>
      </c>
      <c r="S236" s="80">
        <v>94.4</v>
      </c>
      <c r="T236" s="80">
        <v>2275.5</v>
      </c>
      <c r="U236" s="73">
        <f t="shared" si="6"/>
        <v>214807.2</v>
      </c>
      <c r="V236" s="74">
        <f>VLOOKUP(E236,'[3]Inmuebles x FI'!$E$7:$T$274,15,FALSE)</f>
        <v>94.4</v>
      </c>
      <c r="W236" s="86">
        <f t="shared" si="7"/>
        <v>0</v>
      </c>
    </row>
    <row r="237" spans="1:23" ht="15" customHeight="1" x14ac:dyDescent="0.2">
      <c r="A237" s="154" t="s">
        <v>80</v>
      </c>
      <c r="B237" s="155"/>
      <c r="C237" s="154" t="s">
        <v>397</v>
      </c>
      <c r="D237" s="155"/>
      <c r="E237" s="156">
        <v>238</v>
      </c>
      <c r="F237" s="155"/>
      <c r="G237" s="155"/>
      <c r="H237" s="77" t="s">
        <v>403</v>
      </c>
      <c r="I237" s="154" t="s">
        <v>88</v>
      </c>
      <c r="J237" s="155"/>
      <c r="K237" s="154" t="s">
        <v>135</v>
      </c>
      <c r="L237" s="155"/>
      <c r="M237" s="155"/>
      <c r="N237" s="77" t="s">
        <v>366</v>
      </c>
      <c r="O237" s="78">
        <v>39429</v>
      </c>
      <c r="P237" s="77" t="s">
        <v>66</v>
      </c>
      <c r="Q237" s="79">
        <v>1</v>
      </c>
      <c r="R237" s="77" t="s">
        <v>86</v>
      </c>
      <c r="S237" s="80">
        <v>12.93</v>
      </c>
      <c r="T237" s="80">
        <v>10646.67</v>
      </c>
      <c r="U237" s="73">
        <f t="shared" si="6"/>
        <v>137661.4431</v>
      </c>
      <c r="V237" s="74">
        <f>VLOOKUP(E237,'[3]Inmuebles x FI'!$E$7:$T$274,15,FALSE)</f>
        <v>12.93</v>
      </c>
      <c r="W237" s="86">
        <f t="shared" si="7"/>
        <v>0</v>
      </c>
    </row>
    <row r="238" spans="1:23" ht="15" customHeight="1" x14ac:dyDescent="0.2">
      <c r="A238" s="154" t="s">
        <v>80</v>
      </c>
      <c r="B238" s="155"/>
      <c r="C238" s="154" t="s">
        <v>397</v>
      </c>
      <c r="D238" s="155"/>
      <c r="E238" s="156">
        <v>243</v>
      </c>
      <c r="F238" s="155"/>
      <c r="G238" s="155"/>
      <c r="H238" s="77" t="s">
        <v>404</v>
      </c>
      <c r="I238" s="154" t="s">
        <v>83</v>
      </c>
      <c r="J238" s="155"/>
      <c r="K238" s="154" t="s">
        <v>84</v>
      </c>
      <c r="L238" s="155"/>
      <c r="M238" s="155"/>
      <c r="N238" s="77" t="s">
        <v>405</v>
      </c>
      <c r="O238" s="78">
        <v>39435</v>
      </c>
      <c r="P238" s="77" t="s">
        <v>66</v>
      </c>
      <c r="Q238" s="79">
        <v>1</v>
      </c>
      <c r="R238" s="77" t="s">
        <v>64</v>
      </c>
      <c r="S238" s="80">
        <v>100</v>
      </c>
      <c r="T238" s="80">
        <v>1784.14</v>
      </c>
      <c r="U238" s="73">
        <f t="shared" si="6"/>
        <v>178414</v>
      </c>
      <c r="V238" s="74">
        <f>VLOOKUP(E238,'[3]Inmuebles x FI'!$E$7:$T$274,15,FALSE)</f>
        <v>100</v>
      </c>
      <c r="W238" s="86">
        <f t="shared" si="7"/>
        <v>0</v>
      </c>
    </row>
    <row r="239" spans="1:23" ht="15" customHeight="1" x14ac:dyDescent="0.2">
      <c r="A239" s="154" t="s">
        <v>80</v>
      </c>
      <c r="B239" s="155"/>
      <c r="C239" s="154" t="s">
        <v>397</v>
      </c>
      <c r="D239" s="155"/>
      <c r="E239" s="156">
        <v>259</v>
      </c>
      <c r="F239" s="155"/>
      <c r="G239" s="155"/>
      <c r="H239" s="77" t="s">
        <v>406</v>
      </c>
      <c r="I239" s="154" t="s">
        <v>83</v>
      </c>
      <c r="J239" s="155"/>
      <c r="K239" s="154" t="s">
        <v>84</v>
      </c>
      <c r="L239" s="155"/>
      <c r="M239" s="155"/>
      <c r="N239" s="77" t="s">
        <v>189</v>
      </c>
      <c r="O239" s="78">
        <v>39470</v>
      </c>
      <c r="P239" s="77" t="s">
        <v>66</v>
      </c>
      <c r="Q239" s="79">
        <v>3</v>
      </c>
      <c r="R239" s="77" t="s">
        <v>64</v>
      </c>
      <c r="S239" s="80">
        <v>0</v>
      </c>
      <c r="T239" s="80">
        <v>3134.47</v>
      </c>
      <c r="U239" s="73">
        <f t="shared" si="6"/>
        <v>0</v>
      </c>
      <c r="V239" s="74" t="e">
        <f>VLOOKUP(E239,'[3]Inmuebles x FI'!$E$7:$T$274,15,FALSE)</f>
        <v>#N/A</v>
      </c>
      <c r="W239" s="86" t="e">
        <f t="shared" si="7"/>
        <v>#N/A</v>
      </c>
    </row>
    <row r="240" spans="1:23" ht="15" customHeight="1" x14ac:dyDescent="0.2">
      <c r="A240" s="154" t="s">
        <v>80</v>
      </c>
      <c r="B240" s="155"/>
      <c r="C240" s="154" t="s">
        <v>397</v>
      </c>
      <c r="D240" s="155"/>
      <c r="E240" s="156">
        <v>260</v>
      </c>
      <c r="F240" s="155"/>
      <c r="G240" s="155"/>
      <c r="H240" s="77" t="s">
        <v>407</v>
      </c>
      <c r="I240" s="154" t="s">
        <v>69</v>
      </c>
      <c r="J240" s="155"/>
      <c r="K240" s="154" t="s">
        <v>162</v>
      </c>
      <c r="L240" s="155"/>
      <c r="M240" s="155"/>
      <c r="N240" s="77" t="s">
        <v>163</v>
      </c>
      <c r="O240" s="78">
        <v>39535</v>
      </c>
      <c r="P240" s="77" t="s">
        <v>66</v>
      </c>
      <c r="Q240" s="79">
        <v>1</v>
      </c>
      <c r="R240" s="77" t="s">
        <v>64</v>
      </c>
      <c r="S240" s="80">
        <v>78.88</v>
      </c>
      <c r="T240" s="80">
        <v>1343.89</v>
      </c>
      <c r="U240" s="73">
        <f t="shared" si="6"/>
        <v>106006.0432</v>
      </c>
      <c r="V240" s="74">
        <f>VLOOKUP(E240,'[3]Inmuebles x FI'!$E$7:$T$274,15,FALSE)</f>
        <v>78.88</v>
      </c>
      <c r="W240" s="86">
        <f t="shared" si="7"/>
        <v>0</v>
      </c>
    </row>
    <row r="241" spans="1:23" ht="15" customHeight="1" x14ac:dyDescent="0.2">
      <c r="A241" s="154" t="s">
        <v>80</v>
      </c>
      <c r="B241" s="155"/>
      <c r="C241" s="154" t="s">
        <v>397</v>
      </c>
      <c r="D241" s="155"/>
      <c r="E241" s="156">
        <v>274</v>
      </c>
      <c r="F241" s="155"/>
      <c r="G241" s="155"/>
      <c r="H241" s="77" t="s">
        <v>408</v>
      </c>
      <c r="I241" s="154" t="s">
        <v>88</v>
      </c>
      <c r="J241" s="155"/>
      <c r="K241" s="154" t="s">
        <v>88</v>
      </c>
      <c r="L241" s="155"/>
      <c r="M241" s="155"/>
      <c r="N241" s="77" t="s">
        <v>89</v>
      </c>
      <c r="O241" s="78">
        <v>39647</v>
      </c>
      <c r="P241" s="77" t="s">
        <v>63</v>
      </c>
      <c r="Q241" s="79">
        <v>1</v>
      </c>
      <c r="R241" s="77" t="s">
        <v>119</v>
      </c>
      <c r="S241" s="80">
        <v>88.21</v>
      </c>
      <c r="T241" s="80">
        <v>4493.04</v>
      </c>
      <c r="U241" s="73">
        <f t="shared" si="6"/>
        <v>396331.05839999998</v>
      </c>
      <c r="V241" s="74">
        <f>VLOOKUP(E241,'[3]Inmuebles x FI'!$E$7:$T$274,15,FALSE)</f>
        <v>88.21</v>
      </c>
      <c r="W241" s="86">
        <f t="shared" si="7"/>
        <v>0</v>
      </c>
    </row>
    <row r="242" spans="1:23" ht="15" customHeight="1" x14ac:dyDescent="0.2">
      <c r="A242" s="154" t="s">
        <v>80</v>
      </c>
      <c r="B242" s="155"/>
      <c r="C242" s="154" t="s">
        <v>397</v>
      </c>
      <c r="D242" s="155"/>
      <c r="E242" s="156">
        <v>293</v>
      </c>
      <c r="F242" s="155"/>
      <c r="G242" s="155"/>
      <c r="H242" s="77" t="s">
        <v>409</v>
      </c>
      <c r="I242" s="154" t="s">
        <v>83</v>
      </c>
      <c r="J242" s="155"/>
      <c r="K242" s="154" t="s">
        <v>84</v>
      </c>
      <c r="L242" s="155"/>
      <c r="M242" s="155"/>
      <c r="N242" s="77" t="s">
        <v>189</v>
      </c>
      <c r="O242" s="78">
        <v>39752</v>
      </c>
      <c r="P242" s="77" t="s">
        <v>66</v>
      </c>
      <c r="Q242" s="79">
        <v>1</v>
      </c>
      <c r="R242" s="77" t="s">
        <v>86</v>
      </c>
      <c r="S242" s="80">
        <v>11.47</v>
      </c>
      <c r="T242" s="80">
        <v>5514.77</v>
      </c>
      <c r="U242" s="73">
        <f t="shared" si="6"/>
        <v>63254.411900000006</v>
      </c>
      <c r="V242" s="74">
        <f>VLOOKUP(E242,'[3]Inmuebles x FI'!$E$7:$T$274,15,FALSE)</f>
        <v>100</v>
      </c>
      <c r="W242" s="86">
        <f t="shared" si="7"/>
        <v>88.53</v>
      </c>
    </row>
    <row r="243" spans="1:23" ht="15" customHeight="1" x14ac:dyDescent="0.2">
      <c r="A243" s="154" t="s">
        <v>80</v>
      </c>
      <c r="B243" s="155"/>
      <c r="C243" s="154" t="s">
        <v>397</v>
      </c>
      <c r="D243" s="155"/>
      <c r="E243" s="156">
        <v>362</v>
      </c>
      <c r="F243" s="155"/>
      <c r="G243" s="155"/>
      <c r="H243" s="77" t="s">
        <v>410</v>
      </c>
      <c r="I243" s="154" t="s">
        <v>93</v>
      </c>
      <c r="J243" s="155"/>
      <c r="K243" s="154" t="s">
        <v>84</v>
      </c>
      <c r="L243" s="155"/>
      <c r="M243" s="155"/>
      <c r="N243" s="77" t="s">
        <v>152</v>
      </c>
      <c r="O243" s="78">
        <v>40534</v>
      </c>
      <c r="P243" s="77" t="s">
        <v>66</v>
      </c>
      <c r="Q243" s="79">
        <v>1</v>
      </c>
      <c r="R243" s="77" t="s">
        <v>86</v>
      </c>
      <c r="S243" s="80">
        <v>100</v>
      </c>
      <c r="T243" s="80">
        <v>4541</v>
      </c>
      <c r="U243" s="73">
        <f t="shared" si="6"/>
        <v>454100</v>
      </c>
      <c r="V243" s="74">
        <f>VLOOKUP(E243,'[3]Inmuebles x FI'!$E$7:$T$274,15,FALSE)</f>
        <v>100</v>
      </c>
      <c r="W243" s="86">
        <f t="shared" si="7"/>
        <v>0</v>
      </c>
    </row>
    <row r="244" spans="1:23" ht="15" customHeight="1" x14ac:dyDescent="0.2">
      <c r="A244" s="154" t="s">
        <v>80</v>
      </c>
      <c r="B244" s="155"/>
      <c r="C244" s="154" t="s">
        <v>411</v>
      </c>
      <c r="D244" s="155"/>
      <c r="E244" s="156">
        <v>294</v>
      </c>
      <c r="F244" s="155"/>
      <c r="G244" s="155"/>
      <c r="H244" s="77" t="s">
        <v>412</v>
      </c>
      <c r="I244" s="154" t="s">
        <v>60</v>
      </c>
      <c r="J244" s="155"/>
      <c r="K244" s="154" t="s">
        <v>60</v>
      </c>
      <c r="L244" s="155"/>
      <c r="M244" s="155"/>
      <c r="N244" s="77" t="s">
        <v>343</v>
      </c>
      <c r="O244" s="78">
        <v>39864</v>
      </c>
      <c r="P244" s="77" t="s">
        <v>63</v>
      </c>
      <c r="Q244" s="79">
        <v>1</v>
      </c>
      <c r="R244" s="77" t="s">
        <v>119</v>
      </c>
      <c r="S244" s="80"/>
      <c r="T244" s="80">
        <v>480</v>
      </c>
      <c r="U244" s="73">
        <f t="shared" si="6"/>
        <v>0</v>
      </c>
      <c r="V244" s="74">
        <f>VLOOKUP(E244,'[3]Inmuebles x FI'!$E$7:$T$274,15,FALSE)</f>
        <v>0</v>
      </c>
      <c r="W244" s="86">
        <f t="shared" si="7"/>
        <v>0</v>
      </c>
    </row>
    <row r="245" spans="1:23" ht="15" customHeight="1" x14ac:dyDescent="0.2">
      <c r="A245" s="154" t="s">
        <v>80</v>
      </c>
      <c r="B245" s="155"/>
      <c r="C245" s="154" t="s">
        <v>411</v>
      </c>
      <c r="D245" s="155"/>
      <c r="E245" s="156">
        <v>296</v>
      </c>
      <c r="F245" s="155"/>
      <c r="G245" s="155"/>
      <c r="H245" s="77" t="s">
        <v>413</v>
      </c>
      <c r="I245" s="154" t="s">
        <v>83</v>
      </c>
      <c r="J245" s="155"/>
      <c r="K245" s="154" t="s">
        <v>84</v>
      </c>
      <c r="L245" s="155"/>
      <c r="M245" s="155"/>
      <c r="N245" s="77" t="s">
        <v>262</v>
      </c>
      <c r="O245" s="78">
        <v>39864</v>
      </c>
      <c r="P245" s="77" t="s">
        <v>63</v>
      </c>
      <c r="Q245" s="79">
        <v>1</v>
      </c>
      <c r="R245" s="77" t="s">
        <v>64</v>
      </c>
      <c r="S245" s="80"/>
      <c r="T245" s="80">
        <v>1735.6</v>
      </c>
      <c r="U245" s="73">
        <f t="shared" si="6"/>
        <v>0</v>
      </c>
      <c r="V245" s="74">
        <f>VLOOKUP(E245,'[3]Inmuebles x FI'!$E$7:$T$274,15,FALSE)</f>
        <v>0</v>
      </c>
      <c r="W245" s="86">
        <f t="shared" si="7"/>
        <v>0</v>
      </c>
    </row>
    <row r="246" spans="1:23" ht="15" customHeight="1" x14ac:dyDescent="0.2">
      <c r="A246" s="154" t="s">
        <v>80</v>
      </c>
      <c r="B246" s="155"/>
      <c r="C246" s="154" t="s">
        <v>411</v>
      </c>
      <c r="D246" s="155"/>
      <c r="E246" s="156">
        <v>299</v>
      </c>
      <c r="F246" s="155"/>
      <c r="G246" s="155"/>
      <c r="H246" s="77" t="s">
        <v>414</v>
      </c>
      <c r="I246" s="154" t="s">
        <v>83</v>
      </c>
      <c r="J246" s="155"/>
      <c r="K246" s="154" t="s">
        <v>84</v>
      </c>
      <c r="L246" s="155"/>
      <c r="M246" s="155"/>
      <c r="N246" s="77" t="s">
        <v>104</v>
      </c>
      <c r="O246" s="78">
        <v>39869</v>
      </c>
      <c r="P246" s="77" t="s">
        <v>63</v>
      </c>
      <c r="Q246" s="79">
        <v>1</v>
      </c>
      <c r="R246" s="77" t="s">
        <v>64</v>
      </c>
      <c r="S246" s="80"/>
      <c r="T246" s="80">
        <v>45.86</v>
      </c>
      <c r="U246" s="73">
        <f t="shared" si="6"/>
        <v>0</v>
      </c>
      <c r="V246" s="74">
        <f>VLOOKUP(E246,'[3]Inmuebles x FI'!$E$7:$T$274,15,FALSE)</f>
        <v>0</v>
      </c>
      <c r="W246" s="86">
        <f t="shared" si="7"/>
        <v>0</v>
      </c>
    </row>
    <row r="247" spans="1:23" ht="15" customHeight="1" x14ac:dyDescent="0.2">
      <c r="A247" s="154" t="s">
        <v>80</v>
      </c>
      <c r="B247" s="155"/>
      <c r="C247" s="154" t="s">
        <v>411</v>
      </c>
      <c r="D247" s="155"/>
      <c r="E247" s="156">
        <v>301</v>
      </c>
      <c r="F247" s="155"/>
      <c r="G247" s="155"/>
      <c r="H247" s="77" t="s">
        <v>415</v>
      </c>
      <c r="I247" s="154" t="s">
        <v>60</v>
      </c>
      <c r="J247" s="155"/>
      <c r="K247" s="154" t="s">
        <v>61</v>
      </c>
      <c r="L247" s="155"/>
      <c r="M247" s="155"/>
      <c r="N247" s="77" t="s">
        <v>115</v>
      </c>
      <c r="O247" s="78">
        <v>39869</v>
      </c>
      <c r="P247" s="77" t="s">
        <v>63</v>
      </c>
      <c r="Q247" s="79">
        <v>1</v>
      </c>
      <c r="R247" s="77" t="s">
        <v>64</v>
      </c>
      <c r="S247" s="80"/>
      <c r="T247" s="80">
        <v>373.75</v>
      </c>
      <c r="U247" s="73">
        <f t="shared" si="6"/>
        <v>0</v>
      </c>
      <c r="V247" s="74">
        <f>VLOOKUP(E247,'[3]Inmuebles x FI'!$E$7:$T$274,15,FALSE)</f>
        <v>0</v>
      </c>
      <c r="W247" s="86">
        <f t="shared" si="7"/>
        <v>0</v>
      </c>
    </row>
    <row r="248" spans="1:23" ht="15" customHeight="1" x14ac:dyDescent="0.2">
      <c r="A248" s="154" t="s">
        <v>80</v>
      </c>
      <c r="B248" s="155"/>
      <c r="C248" s="154" t="s">
        <v>411</v>
      </c>
      <c r="D248" s="155"/>
      <c r="E248" s="156">
        <v>302</v>
      </c>
      <c r="F248" s="155"/>
      <c r="G248" s="155"/>
      <c r="H248" s="77" t="s">
        <v>416</v>
      </c>
      <c r="I248" s="154" t="s">
        <v>88</v>
      </c>
      <c r="J248" s="155"/>
      <c r="K248" s="154" t="s">
        <v>88</v>
      </c>
      <c r="L248" s="155"/>
      <c r="M248" s="155"/>
      <c r="N248" s="77" t="s">
        <v>242</v>
      </c>
      <c r="O248" s="78">
        <v>39869</v>
      </c>
      <c r="P248" s="77" t="s">
        <v>63</v>
      </c>
      <c r="Q248" s="79">
        <v>1</v>
      </c>
      <c r="R248" s="77" t="s">
        <v>64</v>
      </c>
      <c r="S248" s="80"/>
      <c r="T248" s="80">
        <v>38.840000000000003</v>
      </c>
      <c r="U248" s="73">
        <f t="shared" si="6"/>
        <v>0</v>
      </c>
      <c r="V248" s="74">
        <f>VLOOKUP(E248,'[3]Inmuebles x FI'!$E$7:$T$274,15,FALSE)</f>
        <v>0</v>
      </c>
      <c r="W248" s="86">
        <f t="shared" si="7"/>
        <v>0</v>
      </c>
    </row>
    <row r="249" spans="1:23" ht="15" customHeight="1" x14ac:dyDescent="0.2">
      <c r="A249" s="154" t="s">
        <v>80</v>
      </c>
      <c r="B249" s="155"/>
      <c r="C249" s="154" t="s">
        <v>411</v>
      </c>
      <c r="D249" s="155"/>
      <c r="E249" s="156">
        <v>303</v>
      </c>
      <c r="F249" s="155"/>
      <c r="G249" s="155"/>
      <c r="H249" s="77" t="s">
        <v>417</v>
      </c>
      <c r="I249" s="154" t="s">
        <v>83</v>
      </c>
      <c r="J249" s="155"/>
      <c r="K249" s="154" t="s">
        <v>84</v>
      </c>
      <c r="L249" s="155"/>
      <c r="M249" s="155"/>
      <c r="N249" s="77" t="s">
        <v>104</v>
      </c>
      <c r="O249" s="78">
        <v>39869</v>
      </c>
      <c r="P249" s="77" t="s">
        <v>63</v>
      </c>
      <c r="Q249" s="79">
        <v>1</v>
      </c>
      <c r="R249" s="77" t="s">
        <v>64</v>
      </c>
      <c r="S249" s="80"/>
      <c r="T249" s="80">
        <v>1092.3800000000001</v>
      </c>
      <c r="U249" s="73">
        <f t="shared" si="6"/>
        <v>0</v>
      </c>
      <c r="V249" s="74">
        <f>VLOOKUP(E249,'[3]Inmuebles x FI'!$E$7:$T$274,15,FALSE)</f>
        <v>0</v>
      </c>
      <c r="W249" s="86">
        <f t="shared" si="7"/>
        <v>0</v>
      </c>
    </row>
    <row r="250" spans="1:23" ht="15" customHeight="1" x14ac:dyDescent="0.2">
      <c r="A250" s="154" t="s">
        <v>80</v>
      </c>
      <c r="B250" s="155"/>
      <c r="C250" s="154" t="s">
        <v>411</v>
      </c>
      <c r="D250" s="155"/>
      <c r="E250" s="156">
        <v>304</v>
      </c>
      <c r="F250" s="155"/>
      <c r="G250" s="155"/>
      <c r="H250" s="77" t="s">
        <v>418</v>
      </c>
      <c r="I250" s="154" t="s">
        <v>93</v>
      </c>
      <c r="J250" s="155"/>
      <c r="K250" s="154" t="s">
        <v>84</v>
      </c>
      <c r="L250" s="155"/>
      <c r="M250" s="155"/>
      <c r="N250" s="77" t="s">
        <v>84</v>
      </c>
      <c r="O250" s="78">
        <v>39869</v>
      </c>
      <c r="P250" s="77" t="s">
        <v>63</v>
      </c>
      <c r="Q250" s="79">
        <v>1</v>
      </c>
      <c r="R250" s="77" t="s">
        <v>64</v>
      </c>
      <c r="S250" s="80"/>
      <c r="T250" s="80">
        <v>31.39</v>
      </c>
      <c r="U250" s="73">
        <f t="shared" si="6"/>
        <v>0</v>
      </c>
      <c r="V250" s="74">
        <f>VLOOKUP(E250,'[3]Inmuebles x FI'!$E$7:$T$274,15,FALSE)</f>
        <v>0</v>
      </c>
      <c r="W250" s="86">
        <f t="shared" si="7"/>
        <v>0</v>
      </c>
    </row>
    <row r="251" spans="1:23" ht="15" customHeight="1" x14ac:dyDescent="0.2">
      <c r="A251" s="154" t="s">
        <v>80</v>
      </c>
      <c r="B251" s="155"/>
      <c r="C251" s="154" t="s">
        <v>411</v>
      </c>
      <c r="D251" s="155"/>
      <c r="E251" s="156">
        <v>305</v>
      </c>
      <c r="F251" s="155"/>
      <c r="G251" s="155"/>
      <c r="H251" s="77" t="s">
        <v>419</v>
      </c>
      <c r="I251" s="154" t="s">
        <v>88</v>
      </c>
      <c r="J251" s="155"/>
      <c r="K251" s="154" t="s">
        <v>88</v>
      </c>
      <c r="L251" s="155"/>
      <c r="M251" s="155"/>
      <c r="N251" s="77" t="s">
        <v>89</v>
      </c>
      <c r="O251" s="78">
        <v>39869</v>
      </c>
      <c r="P251" s="77" t="s">
        <v>63</v>
      </c>
      <c r="Q251" s="79">
        <v>1</v>
      </c>
      <c r="R251" s="77" t="s">
        <v>64</v>
      </c>
      <c r="S251" s="80"/>
      <c r="T251" s="80">
        <v>318.43</v>
      </c>
      <c r="U251" s="73">
        <f t="shared" si="6"/>
        <v>0</v>
      </c>
      <c r="V251" s="74">
        <f>VLOOKUP(E251,'[3]Inmuebles x FI'!$E$7:$T$274,15,FALSE)</f>
        <v>0</v>
      </c>
      <c r="W251" s="86">
        <f t="shared" si="7"/>
        <v>0</v>
      </c>
    </row>
    <row r="252" spans="1:23" ht="15" customHeight="1" x14ac:dyDescent="0.2">
      <c r="A252" s="154" t="s">
        <v>80</v>
      </c>
      <c r="B252" s="155"/>
      <c r="C252" s="154" t="s">
        <v>411</v>
      </c>
      <c r="D252" s="155"/>
      <c r="E252" s="156">
        <v>306</v>
      </c>
      <c r="F252" s="155"/>
      <c r="G252" s="155"/>
      <c r="H252" s="77" t="s">
        <v>420</v>
      </c>
      <c r="I252" s="154" t="s">
        <v>60</v>
      </c>
      <c r="J252" s="155"/>
      <c r="K252" s="154" t="s">
        <v>61</v>
      </c>
      <c r="L252" s="155"/>
      <c r="M252" s="155"/>
      <c r="N252" s="77" t="s">
        <v>115</v>
      </c>
      <c r="O252" s="78">
        <v>39870</v>
      </c>
      <c r="P252" s="77" t="s">
        <v>63</v>
      </c>
      <c r="Q252" s="79">
        <v>1</v>
      </c>
      <c r="R252" s="77" t="s">
        <v>64</v>
      </c>
      <c r="S252" s="80"/>
      <c r="T252" s="80">
        <v>130.80000000000001</v>
      </c>
      <c r="U252" s="73">
        <f t="shared" si="6"/>
        <v>0</v>
      </c>
      <c r="V252" s="74">
        <f>VLOOKUP(E252,'[3]Inmuebles x FI'!$E$7:$T$274,15,FALSE)</f>
        <v>0</v>
      </c>
      <c r="W252" s="86">
        <f t="shared" si="7"/>
        <v>0</v>
      </c>
    </row>
    <row r="253" spans="1:23" ht="15" customHeight="1" x14ac:dyDescent="0.2">
      <c r="A253" s="154" t="s">
        <v>80</v>
      </c>
      <c r="B253" s="155"/>
      <c r="C253" s="154" t="s">
        <v>411</v>
      </c>
      <c r="D253" s="155"/>
      <c r="E253" s="156">
        <v>307</v>
      </c>
      <c r="F253" s="155"/>
      <c r="G253" s="155"/>
      <c r="H253" s="77" t="s">
        <v>421</v>
      </c>
      <c r="I253" s="154" t="s">
        <v>83</v>
      </c>
      <c r="J253" s="155"/>
      <c r="K253" s="154" t="s">
        <v>98</v>
      </c>
      <c r="L253" s="155"/>
      <c r="M253" s="155"/>
      <c r="N253" s="77" t="s">
        <v>99</v>
      </c>
      <c r="O253" s="78">
        <v>39870</v>
      </c>
      <c r="P253" s="77" t="s">
        <v>63</v>
      </c>
      <c r="Q253" s="79">
        <v>1</v>
      </c>
      <c r="R253" s="77" t="s">
        <v>64</v>
      </c>
      <c r="S253" s="80"/>
      <c r="T253" s="80">
        <v>846.02</v>
      </c>
      <c r="U253" s="73">
        <f t="shared" si="6"/>
        <v>0</v>
      </c>
      <c r="V253" s="74">
        <f>VLOOKUP(E253,'[3]Inmuebles x FI'!$E$7:$T$274,15,FALSE)</f>
        <v>0</v>
      </c>
      <c r="W253" s="86">
        <f t="shared" si="7"/>
        <v>0</v>
      </c>
    </row>
    <row r="254" spans="1:23" ht="15" customHeight="1" x14ac:dyDescent="0.2">
      <c r="A254" s="154" t="s">
        <v>80</v>
      </c>
      <c r="B254" s="155"/>
      <c r="C254" s="154" t="s">
        <v>411</v>
      </c>
      <c r="D254" s="155"/>
      <c r="E254" s="156">
        <v>308</v>
      </c>
      <c r="F254" s="155"/>
      <c r="G254" s="155"/>
      <c r="H254" s="77" t="s">
        <v>422</v>
      </c>
      <c r="I254" s="154" t="s">
        <v>88</v>
      </c>
      <c r="J254" s="155"/>
      <c r="K254" s="154" t="s">
        <v>88</v>
      </c>
      <c r="L254" s="155"/>
      <c r="M254" s="155"/>
      <c r="N254" s="77" t="s">
        <v>89</v>
      </c>
      <c r="O254" s="78">
        <v>39888</v>
      </c>
      <c r="P254" s="77" t="s">
        <v>63</v>
      </c>
      <c r="Q254" s="79">
        <v>1</v>
      </c>
      <c r="R254" s="77" t="s">
        <v>64</v>
      </c>
      <c r="S254" s="80"/>
      <c r="T254" s="80">
        <v>1736.42</v>
      </c>
      <c r="U254" s="73">
        <f t="shared" si="6"/>
        <v>0</v>
      </c>
      <c r="V254" s="74">
        <f>VLOOKUP(E254,'[3]Inmuebles x FI'!$E$7:$T$274,15,FALSE)</f>
        <v>0</v>
      </c>
      <c r="W254" s="86">
        <f t="shared" si="7"/>
        <v>0</v>
      </c>
    </row>
    <row r="255" spans="1:23" ht="15" customHeight="1" x14ac:dyDescent="0.2">
      <c r="A255" s="154" t="s">
        <v>80</v>
      </c>
      <c r="B255" s="155"/>
      <c r="C255" s="154" t="s">
        <v>476</v>
      </c>
      <c r="D255" s="155"/>
      <c r="E255" s="156">
        <v>368</v>
      </c>
      <c r="F255" s="155"/>
      <c r="G255" s="155"/>
      <c r="H255" s="77" t="s">
        <v>477</v>
      </c>
      <c r="I255" s="154" t="s">
        <v>83</v>
      </c>
      <c r="J255" s="155"/>
      <c r="K255" s="154" t="s">
        <v>84</v>
      </c>
      <c r="L255" s="155"/>
      <c r="M255" s="155"/>
      <c r="N255" s="77" t="s">
        <v>189</v>
      </c>
      <c r="O255" s="78">
        <v>40772</v>
      </c>
      <c r="P255" s="77" t="s">
        <v>66</v>
      </c>
      <c r="Q255" s="79">
        <v>1</v>
      </c>
      <c r="R255" s="77" t="s">
        <v>64</v>
      </c>
      <c r="S255" s="80">
        <v>100</v>
      </c>
      <c r="T255" s="80">
        <v>3907.79</v>
      </c>
      <c r="U255" s="73">
        <f t="shared" si="6"/>
        <v>390779</v>
      </c>
      <c r="V255" s="74">
        <f>VLOOKUP(E255,'[3]Inmuebles x FI'!$E$7:$T$274,15,FALSE)</f>
        <v>100</v>
      </c>
      <c r="W255" s="86">
        <f t="shared" si="7"/>
        <v>0</v>
      </c>
    </row>
    <row r="256" spans="1:23" ht="15" customHeight="1" x14ac:dyDescent="0.2">
      <c r="A256" s="154" t="s">
        <v>90</v>
      </c>
      <c r="B256" s="155"/>
      <c r="C256" s="154" t="s">
        <v>423</v>
      </c>
      <c r="D256" s="155"/>
      <c r="E256" s="156">
        <v>97</v>
      </c>
      <c r="F256" s="155"/>
      <c r="G256" s="155"/>
      <c r="H256" s="77" t="s">
        <v>424</v>
      </c>
      <c r="I256" s="154" t="s">
        <v>83</v>
      </c>
      <c r="J256" s="155"/>
      <c r="K256" s="154" t="s">
        <v>84</v>
      </c>
      <c r="L256" s="155"/>
      <c r="M256" s="155"/>
      <c r="N256" s="77" t="s">
        <v>71</v>
      </c>
      <c r="O256" s="78">
        <v>36983</v>
      </c>
      <c r="P256" s="77" t="s">
        <v>63</v>
      </c>
      <c r="Q256" s="79">
        <v>1</v>
      </c>
      <c r="R256" s="77" t="s">
        <v>119</v>
      </c>
      <c r="S256" s="80">
        <v>100</v>
      </c>
      <c r="T256" s="80">
        <v>2874</v>
      </c>
      <c r="U256" s="73">
        <f t="shared" si="6"/>
        <v>287400</v>
      </c>
      <c r="V256" s="74">
        <f>VLOOKUP(E256,'[3]Inmuebles x FI'!$E$7:$T$274,15,FALSE)</f>
        <v>100</v>
      </c>
      <c r="W256" s="86">
        <f t="shared" si="7"/>
        <v>0</v>
      </c>
    </row>
    <row r="257" spans="1:23" ht="15" customHeight="1" x14ac:dyDescent="0.2">
      <c r="A257" s="154" t="s">
        <v>90</v>
      </c>
      <c r="B257" s="155"/>
      <c r="C257" s="154" t="s">
        <v>423</v>
      </c>
      <c r="D257" s="155"/>
      <c r="E257" s="156">
        <v>98</v>
      </c>
      <c r="F257" s="155"/>
      <c r="G257" s="155"/>
      <c r="H257" s="77" t="s">
        <v>425</v>
      </c>
      <c r="I257" s="154" t="s">
        <v>83</v>
      </c>
      <c r="J257" s="155"/>
      <c r="K257" s="154" t="s">
        <v>157</v>
      </c>
      <c r="L257" s="155"/>
      <c r="M257" s="155"/>
      <c r="N257" s="77" t="s">
        <v>158</v>
      </c>
      <c r="O257" s="78">
        <v>37043</v>
      </c>
      <c r="P257" s="77" t="s">
        <v>63</v>
      </c>
      <c r="Q257" s="79">
        <v>1</v>
      </c>
      <c r="R257" s="77" t="s">
        <v>119</v>
      </c>
      <c r="S257" s="80">
        <v>85.88</v>
      </c>
      <c r="T257" s="80">
        <v>5808</v>
      </c>
      <c r="U257" s="73">
        <f t="shared" si="6"/>
        <v>498791.04</v>
      </c>
      <c r="V257" s="74">
        <f>VLOOKUP(E257,'[3]Inmuebles x FI'!$E$7:$T$274,15,FALSE)</f>
        <v>85.88</v>
      </c>
      <c r="W257" s="86">
        <f t="shared" si="7"/>
        <v>0</v>
      </c>
    </row>
    <row r="258" spans="1:23" ht="15" customHeight="1" x14ac:dyDescent="0.2">
      <c r="A258" s="154" t="s">
        <v>90</v>
      </c>
      <c r="B258" s="155"/>
      <c r="C258" s="154" t="s">
        <v>423</v>
      </c>
      <c r="D258" s="155"/>
      <c r="E258" s="156">
        <v>100</v>
      </c>
      <c r="F258" s="155"/>
      <c r="G258" s="155"/>
      <c r="H258" s="77" t="s">
        <v>426</v>
      </c>
      <c r="I258" s="154" t="s">
        <v>83</v>
      </c>
      <c r="J258" s="155"/>
      <c r="K258" s="154" t="s">
        <v>84</v>
      </c>
      <c r="L258" s="155"/>
      <c r="M258" s="155"/>
      <c r="N258" s="77" t="s">
        <v>85</v>
      </c>
      <c r="O258" s="78">
        <v>37272</v>
      </c>
      <c r="P258" s="77" t="s">
        <v>66</v>
      </c>
      <c r="Q258" s="79">
        <v>1</v>
      </c>
      <c r="R258" s="77" t="s">
        <v>119</v>
      </c>
      <c r="S258" s="80">
        <v>85.29</v>
      </c>
      <c r="T258" s="80">
        <v>4348.22</v>
      </c>
      <c r="U258" s="73">
        <f t="shared" si="6"/>
        <v>370859.68380000006</v>
      </c>
      <c r="V258" s="74">
        <f>VLOOKUP(E258,'[3]Inmuebles x FI'!$E$7:$T$274,15,FALSE)</f>
        <v>85.29</v>
      </c>
      <c r="W258" s="86">
        <f t="shared" si="7"/>
        <v>0</v>
      </c>
    </row>
    <row r="259" spans="1:23" ht="15" customHeight="1" x14ac:dyDescent="0.2">
      <c r="A259" s="154" t="s">
        <v>90</v>
      </c>
      <c r="B259" s="155"/>
      <c r="C259" s="154" t="s">
        <v>423</v>
      </c>
      <c r="D259" s="155"/>
      <c r="E259" s="156">
        <v>101</v>
      </c>
      <c r="F259" s="155"/>
      <c r="G259" s="155"/>
      <c r="H259" s="77" t="s">
        <v>427</v>
      </c>
      <c r="I259" s="154" t="s">
        <v>83</v>
      </c>
      <c r="J259" s="155"/>
      <c r="K259" s="154" t="s">
        <v>84</v>
      </c>
      <c r="L259" s="155"/>
      <c r="M259" s="155"/>
      <c r="N259" s="77" t="s">
        <v>85</v>
      </c>
      <c r="O259" s="78">
        <v>37148</v>
      </c>
      <c r="P259" s="77" t="s">
        <v>63</v>
      </c>
      <c r="Q259" s="79">
        <v>1</v>
      </c>
      <c r="R259" s="77" t="s">
        <v>64</v>
      </c>
      <c r="S259" s="80">
        <v>100</v>
      </c>
      <c r="T259" s="80">
        <v>510</v>
      </c>
      <c r="U259" s="73">
        <f t="shared" si="6"/>
        <v>51000</v>
      </c>
      <c r="V259" s="74">
        <f>VLOOKUP(E259,'[3]Inmuebles x FI'!$E$7:$T$274,15,FALSE)</f>
        <v>100</v>
      </c>
      <c r="W259" s="86">
        <f t="shared" si="7"/>
        <v>0</v>
      </c>
    </row>
    <row r="260" spans="1:23" ht="15" customHeight="1" x14ac:dyDescent="0.2">
      <c r="A260" s="154" t="s">
        <v>90</v>
      </c>
      <c r="B260" s="155"/>
      <c r="C260" s="154" t="s">
        <v>423</v>
      </c>
      <c r="D260" s="155"/>
      <c r="E260" s="156">
        <v>102</v>
      </c>
      <c r="F260" s="155"/>
      <c r="G260" s="155"/>
      <c r="H260" s="77" t="s">
        <v>428</v>
      </c>
      <c r="I260" s="154" t="s">
        <v>83</v>
      </c>
      <c r="J260" s="155"/>
      <c r="K260" s="154" t="s">
        <v>84</v>
      </c>
      <c r="L260" s="155"/>
      <c r="M260" s="155"/>
      <c r="N260" s="77" t="s">
        <v>189</v>
      </c>
      <c r="O260" s="78">
        <v>37364</v>
      </c>
      <c r="P260" s="77" t="s">
        <v>63</v>
      </c>
      <c r="Q260" s="79">
        <v>1</v>
      </c>
      <c r="R260" s="77" t="s">
        <v>86</v>
      </c>
      <c r="S260" s="80">
        <v>100</v>
      </c>
      <c r="T260" s="80">
        <v>2246</v>
      </c>
      <c r="U260" s="73">
        <f t="shared" si="6"/>
        <v>224600</v>
      </c>
      <c r="V260" s="74">
        <f>VLOOKUP(E260,'[3]Inmuebles x FI'!$E$7:$T$274,15,FALSE)</f>
        <v>100</v>
      </c>
      <c r="W260" s="86">
        <f t="shared" si="7"/>
        <v>0</v>
      </c>
    </row>
    <row r="261" spans="1:23" ht="15" customHeight="1" x14ac:dyDescent="0.2">
      <c r="A261" s="154" t="s">
        <v>90</v>
      </c>
      <c r="B261" s="155"/>
      <c r="C261" s="154" t="s">
        <v>423</v>
      </c>
      <c r="D261" s="155"/>
      <c r="E261" s="156">
        <v>143</v>
      </c>
      <c r="F261" s="155"/>
      <c r="G261" s="155"/>
      <c r="H261" s="77" t="s">
        <v>429</v>
      </c>
      <c r="I261" s="154" t="s">
        <v>76</v>
      </c>
      <c r="J261" s="155"/>
      <c r="K261" s="154" t="s">
        <v>77</v>
      </c>
      <c r="L261" s="155"/>
      <c r="M261" s="155"/>
      <c r="N261" s="77" t="s">
        <v>430</v>
      </c>
      <c r="O261" s="78">
        <v>38810</v>
      </c>
      <c r="P261" s="77" t="s">
        <v>66</v>
      </c>
      <c r="Q261" s="79">
        <v>1</v>
      </c>
      <c r="R261" s="77" t="s">
        <v>64</v>
      </c>
      <c r="S261" s="80">
        <v>0</v>
      </c>
      <c r="T261" s="80">
        <v>329.29</v>
      </c>
      <c r="U261" s="73">
        <f t="shared" si="6"/>
        <v>0</v>
      </c>
      <c r="V261" s="74">
        <f>VLOOKUP(E261,'[3]Inmuebles x FI'!$E$7:$T$274,15,FALSE)</f>
        <v>0</v>
      </c>
      <c r="W261" s="86">
        <f t="shared" si="7"/>
        <v>0</v>
      </c>
    </row>
    <row r="262" spans="1:23" ht="15" customHeight="1" x14ac:dyDescent="0.2">
      <c r="A262" s="154" t="s">
        <v>90</v>
      </c>
      <c r="B262" s="155"/>
      <c r="C262" s="154" t="s">
        <v>423</v>
      </c>
      <c r="D262" s="155"/>
      <c r="E262" s="156">
        <v>144</v>
      </c>
      <c r="F262" s="155"/>
      <c r="G262" s="155"/>
      <c r="H262" s="77" t="s">
        <v>431</v>
      </c>
      <c r="I262" s="154" t="s">
        <v>93</v>
      </c>
      <c r="J262" s="155"/>
      <c r="K262" s="154" t="s">
        <v>350</v>
      </c>
      <c r="L262" s="155"/>
      <c r="M262" s="155"/>
      <c r="N262" s="77" t="s">
        <v>99</v>
      </c>
      <c r="O262" s="78">
        <v>38839</v>
      </c>
      <c r="P262" s="77" t="s">
        <v>66</v>
      </c>
      <c r="Q262" s="79">
        <v>1</v>
      </c>
      <c r="R262" s="77" t="s">
        <v>64</v>
      </c>
      <c r="S262" s="80">
        <v>41.76</v>
      </c>
      <c r="T262" s="80">
        <v>201.16</v>
      </c>
      <c r="U262" s="73">
        <f t="shared" si="6"/>
        <v>8400.4416000000001</v>
      </c>
      <c r="V262" s="74">
        <f>VLOOKUP(E262,'[3]Inmuebles x FI'!$E$7:$T$274,15,FALSE)</f>
        <v>41.76</v>
      </c>
      <c r="W262" s="86">
        <f t="shared" si="7"/>
        <v>0</v>
      </c>
    </row>
    <row r="263" spans="1:23" ht="15" customHeight="1" x14ac:dyDescent="0.2">
      <c r="A263" s="154" t="s">
        <v>90</v>
      </c>
      <c r="B263" s="155"/>
      <c r="C263" s="154" t="s">
        <v>423</v>
      </c>
      <c r="D263" s="155"/>
      <c r="E263" s="156">
        <v>145</v>
      </c>
      <c r="F263" s="155"/>
      <c r="G263" s="155"/>
      <c r="H263" s="77" t="s">
        <v>432</v>
      </c>
      <c r="I263" s="154" t="s">
        <v>83</v>
      </c>
      <c r="J263" s="155"/>
      <c r="K263" s="154" t="s">
        <v>84</v>
      </c>
      <c r="L263" s="155"/>
      <c r="M263" s="155"/>
      <c r="N263" s="77" t="s">
        <v>104</v>
      </c>
      <c r="O263" s="78">
        <v>38797</v>
      </c>
      <c r="P263" s="77" t="s">
        <v>66</v>
      </c>
      <c r="Q263" s="79">
        <v>1</v>
      </c>
      <c r="R263" s="77" t="s">
        <v>119</v>
      </c>
      <c r="S263" s="80">
        <v>100</v>
      </c>
      <c r="T263" s="80">
        <v>1509.21</v>
      </c>
      <c r="U263" s="73">
        <f t="shared" si="6"/>
        <v>150921</v>
      </c>
      <c r="V263" s="74">
        <f>VLOOKUP(E263,'[3]Inmuebles x FI'!$E$7:$T$274,15,FALSE)</f>
        <v>100</v>
      </c>
      <c r="W263" s="86">
        <f t="shared" si="7"/>
        <v>0</v>
      </c>
    </row>
    <row r="264" spans="1:23" ht="15" customHeight="1" x14ac:dyDescent="0.2">
      <c r="A264" s="154" t="s">
        <v>90</v>
      </c>
      <c r="B264" s="155"/>
      <c r="C264" s="154" t="s">
        <v>423</v>
      </c>
      <c r="D264" s="155"/>
      <c r="E264" s="156">
        <v>185</v>
      </c>
      <c r="F264" s="155"/>
      <c r="G264" s="155"/>
      <c r="H264" s="77" t="s">
        <v>433</v>
      </c>
      <c r="I264" s="154" t="s">
        <v>83</v>
      </c>
      <c r="J264" s="155"/>
      <c r="K264" s="154" t="s">
        <v>84</v>
      </c>
      <c r="L264" s="155"/>
      <c r="M264" s="155"/>
      <c r="N264" s="77" t="s">
        <v>85</v>
      </c>
      <c r="O264" s="78">
        <v>39022</v>
      </c>
      <c r="P264" s="77" t="s">
        <v>66</v>
      </c>
      <c r="Q264" s="79">
        <v>1</v>
      </c>
      <c r="R264" s="77" t="s">
        <v>119</v>
      </c>
      <c r="S264" s="80">
        <v>100</v>
      </c>
      <c r="T264" s="80">
        <v>1214.96</v>
      </c>
      <c r="U264" s="73">
        <f t="shared" ref="U264:U295" si="8">+T264*S264</f>
        <v>121496</v>
      </c>
      <c r="V264" s="74">
        <f>VLOOKUP(E264,'[3]Inmuebles x FI'!$E$7:$T$274,15,FALSE)</f>
        <v>100</v>
      </c>
      <c r="W264" s="86">
        <f t="shared" ref="W264:W276" si="9">+V264-S264</f>
        <v>0</v>
      </c>
    </row>
    <row r="265" spans="1:23" ht="15" customHeight="1" x14ac:dyDescent="0.2">
      <c r="A265" s="154" t="s">
        <v>90</v>
      </c>
      <c r="B265" s="155"/>
      <c r="C265" s="154" t="s">
        <v>423</v>
      </c>
      <c r="D265" s="155"/>
      <c r="E265" s="156">
        <v>188</v>
      </c>
      <c r="F265" s="155"/>
      <c r="G265" s="155"/>
      <c r="H265" s="77" t="s">
        <v>434</v>
      </c>
      <c r="I265" s="154" t="s">
        <v>83</v>
      </c>
      <c r="J265" s="155"/>
      <c r="K265" s="154" t="s">
        <v>98</v>
      </c>
      <c r="L265" s="155"/>
      <c r="M265" s="155"/>
      <c r="N265" s="77" t="s">
        <v>99</v>
      </c>
      <c r="O265" s="78">
        <v>38972</v>
      </c>
      <c r="P265" s="77" t="s">
        <v>66</v>
      </c>
      <c r="Q265" s="79">
        <v>1</v>
      </c>
      <c r="R265" s="77" t="s">
        <v>64</v>
      </c>
      <c r="S265" s="80">
        <v>0</v>
      </c>
      <c r="T265" s="80">
        <v>1587.18</v>
      </c>
      <c r="U265" s="73">
        <f t="shared" si="8"/>
        <v>0</v>
      </c>
      <c r="V265" s="74">
        <f>VLOOKUP(E265,'[3]Inmuebles x FI'!$E$7:$T$274,15,FALSE)</f>
        <v>0</v>
      </c>
      <c r="W265" s="86">
        <f t="shared" si="9"/>
        <v>0</v>
      </c>
    </row>
    <row r="266" spans="1:23" ht="15" customHeight="1" x14ac:dyDescent="0.2">
      <c r="A266" s="154" t="s">
        <v>90</v>
      </c>
      <c r="B266" s="155"/>
      <c r="C266" s="154" t="s">
        <v>423</v>
      </c>
      <c r="D266" s="155"/>
      <c r="E266" s="156">
        <v>192</v>
      </c>
      <c r="F266" s="155"/>
      <c r="G266" s="155"/>
      <c r="H266" s="77" t="s">
        <v>435</v>
      </c>
      <c r="I266" s="154" t="s">
        <v>83</v>
      </c>
      <c r="J266" s="155"/>
      <c r="K266" s="154" t="s">
        <v>157</v>
      </c>
      <c r="L266" s="155"/>
      <c r="M266" s="155"/>
      <c r="N266" s="77" t="s">
        <v>158</v>
      </c>
      <c r="O266" s="78">
        <v>39149</v>
      </c>
      <c r="P266" s="77" t="s">
        <v>63</v>
      </c>
      <c r="Q266" s="79">
        <v>1</v>
      </c>
      <c r="R266" s="77" t="s">
        <v>119</v>
      </c>
      <c r="S266" s="80">
        <v>83.06</v>
      </c>
      <c r="T266" s="80">
        <v>5662.4</v>
      </c>
      <c r="U266" s="73">
        <f t="shared" si="8"/>
        <v>470318.94399999996</v>
      </c>
      <c r="V266" s="74">
        <f>VLOOKUP(E266,'[3]Inmuebles x FI'!$E$7:$T$274,15,FALSE)</f>
        <v>83.06</v>
      </c>
      <c r="W266" s="86">
        <f t="shared" si="9"/>
        <v>0</v>
      </c>
    </row>
    <row r="267" spans="1:23" ht="15" customHeight="1" x14ac:dyDescent="0.2">
      <c r="A267" s="154" t="s">
        <v>90</v>
      </c>
      <c r="B267" s="155"/>
      <c r="C267" s="154" t="s">
        <v>423</v>
      </c>
      <c r="D267" s="155"/>
      <c r="E267" s="156">
        <v>204</v>
      </c>
      <c r="F267" s="155"/>
      <c r="G267" s="155"/>
      <c r="H267" s="77" t="s">
        <v>436</v>
      </c>
      <c r="I267" s="154" t="s">
        <v>83</v>
      </c>
      <c r="J267" s="155"/>
      <c r="K267" s="154" t="s">
        <v>84</v>
      </c>
      <c r="L267" s="155"/>
      <c r="M267" s="155"/>
      <c r="N267" s="77" t="s">
        <v>102</v>
      </c>
      <c r="O267" s="78">
        <v>39237</v>
      </c>
      <c r="P267" s="77" t="s">
        <v>66</v>
      </c>
      <c r="Q267" s="79">
        <v>1</v>
      </c>
      <c r="R267" s="77" t="s">
        <v>119</v>
      </c>
      <c r="S267" s="80">
        <v>100</v>
      </c>
      <c r="T267" s="80">
        <v>730</v>
      </c>
      <c r="U267" s="73">
        <f t="shared" si="8"/>
        <v>73000</v>
      </c>
      <c r="V267" s="74">
        <f>VLOOKUP(E267,'[3]Inmuebles x FI'!$E$7:$T$274,15,FALSE)</f>
        <v>100</v>
      </c>
      <c r="W267" s="86">
        <f t="shared" si="9"/>
        <v>0</v>
      </c>
    </row>
    <row r="268" spans="1:23" ht="15" customHeight="1" x14ac:dyDescent="0.2">
      <c r="A268" s="154" t="s">
        <v>90</v>
      </c>
      <c r="B268" s="155"/>
      <c r="C268" s="154" t="s">
        <v>423</v>
      </c>
      <c r="D268" s="155"/>
      <c r="E268" s="156">
        <v>205</v>
      </c>
      <c r="F268" s="155"/>
      <c r="G268" s="155"/>
      <c r="H268" s="77" t="s">
        <v>437</v>
      </c>
      <c r="I268" s="154" t="s">
        <v>83</v>
      </c>
      <c r="J268" s="155"/>
      <c r="K268" s="154" t="s">
        <v>84</v>
      </c>
      <c r="L268" s="155"/>
      <c r="M268" s="155"/>
      <c r="N268" s="77" t="s">
        <v>104</v>
      </c>
      <c r="O268" s="78">
        <v>39251</v>
      </c>
      <c r="P268" s="77" t="s">
        <v>66</v>
      </c>
      <c r="Q268" s="79">
        <v>1</v>
      </c>
      <c r="R268" s="77" t="s">
        <v>86</v>
      </c>
      <c r="S268" s="80">
        <v>68.599999999999994</v>
      </c>
      <c r="T268" s="80">
        <v>6562</v>
      </c>
      <c r="U268" s="73">
        <f t="shared" si="8"/>
        <v>450153.19999999995</v>
      </c>
      <c r="V268" s="74">
        <f>VLOOKUP(E268,'[3]Inmuebles x FI'!$E$7:$T$274,15,FALSE)</f>
        <v>68.599999999999994</v>
      </c>
      <c r="W268" s="86">
        <f t="shared" si="9"/>
        <v>0</v>
      </c>
    </row>
    <row r="269" spans="1:23" ht="15" customHeight="1" x14ac:dyDescent="0.2">
      <c r="A269" s="154" t="s">
        <v>90</v>
      </c>
      <c r="B269" s="155"/>
      <c r="C269" s="154" t="s">
        <v>423</v>
      </c>
      <c r="D269" s="155"/>
      <c r="E269" s="156">
        <v>269</v>
      </c>
      <c r="F269" s="155"/>
      <c r="G269" s="155"/>
      <c r="H269" s="77" t="s">
        <v>438</v>
      </c>
      <c r="I269" s="154" t="s">
        <v>83</v>
      </c>
      <c r="J269" s="155"/>
      <c r="K269" s="154" t="s">
        <v>84</v>
      </c>
      <c r="L269" s="155"/>
      <c r="M269" s="155"/>
      <c r="N269" s="77" t="s">
        <v>85</v>
      </c>
      <c r="O269" s="78">
        <v>39625</v>
      </c>
      <c r="P269" s="77" t="s">
        <v>66</v>
      </c>
      <c r="Q269" s="79">
        <v>1</v>
      </c>
      <c r="R269" s="77" t="s">
        <v>119</v>
      </c>
      <c r="S269" s="80">
        <v>100</v>
      </c>
      <c r="T269" s="80">
        <v>367.98</v>
      </c>
      <c r="U269" s="73">
        <f t="shared" si="8"/>
        <v>36798</v>
      </c>
      <c r="V269" s="74">
        <f>VLOOKUP(E269,'[3]Inmuebles x FI'!$E$7:$T$274,15,FALSE)</f>
        <v>100</v>
      </c>
      <c r="W269" s="86">
        <f t="shared" si="9"/>
        <v>0</v>
      </c>
    </row>
    <row r="270" spans="1:23" ht="15" customHeight="1" x14ac:dyDescent="0.2">
      <c r="A270" s="154" t="s">
        <v>90</v>
      </c>
      <c r="B270" s="155"/>
      <c r="C270" s="154" t="s">
        <v>423</v>
      </c>
      <c r="D270" s="155"/>
      <c r="E270" s="156">
        <v>282</v>
      </c>
      <c r="F270" s="155"/>
      <c r="G270" s="155"/>
      <c r="H270" s="77" t="s">
        <v>439</v>
      </c>
      <c r="I270" s="154" t="s">
        <v>83</v>
      </c>
      <c r="J270" s="155"/>
      <c r="K270" s="154" t="s">
        <v>112</v>
      </c>
      <c r="L270" s="155"/>
      <c r="M270" s="155"/>
      <c r="N270" s="77" t="s">
        <v>113</v>
      </c>
      <c r="O270" s="78">
        <v>39685</v>
      </c>
      <c r="P270" s="77" t="s">
        <v>63</v>
      </c>
      <c r="Q270" s="79">
        <v>1</v>
      </c>
      <c r="R270" s="77" t="s">
        <v>119</v>
      </c>
      <c r="S270" s="80">
        <v>55.75</v>
      </c>
      <c r="T270" s="80">
        <v>1752</v>
      </c>
      <c r="U270" s="73">
        <f t="shared" si="8"/>
        <v>97674</v>
      </c>
      <c r="V270" s="74">
        <f>VLOOKUP(E270,'[3]Inmuebles x FI'!$E$7:$T$274,15,FALSE)</f>
        <v>55.75</v>
      </c>
      <c r="W270" s="86">
        <f t="shared" si="9"/>
        <v>0</v>
      </c>
    </row>
    <row r="271" spans="1:23" ht="15" customHeight="1" x14ac:dyDescent="0.2">
      <c r="A271" s="154" t="s">
        <v>90</v>
      </c>
      <c r="B271" s="155"/>
      <c r="C271" s="154" t="s">
        <v>91</v>
      </c>
      <c r="D271" s="155"/>
      <c r="E271" s="156">
        <v>83</v>
      </c>
      <c r="F271" s="155"/>
      <c r="G271" s="155"/>
      <c r="H271" s="77" t="s">
        <v>440</v>
      </c>
      <c r="I271" s="154" t="s">
        <v>83</v>
      </c>
      <c r="J271" s="155"/>
      <c r="K271" s="154" t="s">
        <v>84</v>
      </c>
      <c r="L271" s="155"/>
      <c r="M271" s="155"/>
      <c r="N271" s="77" t="s">
        <v>104</v>
      </c>
      <c r="O271" s="78">
        <v>37494</v>
      </c>
      <c r="P271" s="77" t="s">
        <v>63</v>
      </c>
      <c r="Q271" s="79">
        <v>1</v>
      </c>
      <c r="R271" s="77" t="s">
        <v>86</v>
      </c>
      <c r="S271" s="80">
        <v>0</v>
      </c>
      <c r="T271" s="80">
        <v>3124</v>
      </c>
      <c r="U271" s="73">
        <f t="shared" si="8"/>
        <v>0</v>
      </c>
      <c r="V271" s="74">
        <f>VLOOKUP(E271,'[3]Inmuebles x FI'!$E$7:$T$274,15,FALSE)</f>
        <v>0</v>
      </c>
      <c r="W271" s="86">
        <f t="shared" si="9"/>
        <v>0</v>
      </c>
    </row>
    <row r="272" spans="1:23" ht="15" customHeight="1" x14ac:dyDescent="0.2">
      <c r="A272" s="154" t="s">
        <v>90</v>
      </c>
      <c r="B272" s="155"/>
      <c r="C272" s="154" t="s">
        <v>91</v>
      </c>
      <c r="D272" s="155"/>
      <c r="E272" s="156">
        <v>84</v>
      </c>
      <c r="F272" s="155"/>
      <c r="G272" s="155"/>
      <c r="H272" s="77" t="s">
        <v>441</v>
      </c>
      <c r="I272" s="154" t="s">
        <v>83</v>
      </c>
      <c r="J272" s="155"/>
      <c r="K272" s="154" t="s">
        <v>173</v>
      </c>
      <c r="L272" s="155"/>
      <c r="M272" s="155"/>
      <c r="N272" s="77" t="s">
        <v>336</v>
      </c>
      <c r="O272" s="78">
        <v>37554</v>
      </c>
      <c r="P272" s="77" t="s">
        <v>63</v>
      </c>
      <c r="Q272" s="79">
        <v>1</v>
      </c>
      <c r="R272" s="77" t="s">
        <v>174</v>
      </c>
      <c r="S272" s="80">
        <v>100</v>
      </c>
      <c r="T272" s="80">
        <v>12441</v>
      </c>
      <c r="U272" s="73">
        <f t="shared" si="8"/>
        <v>1244100</v>
      </c>
      <c r="V272" s="74">
        <f>VLOOKUP(E272,'[3]Inmuebles x FI'!$E$7:$T$274,15,FALSE)</f>
        <v>100</v>
      </c>
      <c r="W272" s="86">
        <f t="shared" si="9"/>
        <v>0</v>
      </c>
    </row>
    <row r="273" spans="1:23" ht="15" customHeight="1" x14ac:dyDescent="0.2">
      <c r="A273" s="154" t="s">
        <v>90</v>
      </c>
      <c r="B273" s="155"/>
      <c r="C273" s="154" t="s">
        <v>91</v>
      </c>
      <c r="D273" s="155"/>
      <c r="E273" s="156">
        <v>85</v>
      </c>
      <c r="F273" s="155"/>
      <c r="G273" s="155"/>
      <c r="H273" s="77" t="s">
        <v>442</v>
      </c>
      <c r="I273" s="154" t="s">
        <v>83</v>
      </c>
      <c r="J273" s="155"/>
      <c r="K273" s="154" t="s">
        <v>84</v>
      </c>
      <c r="L273" s="155"/>
      <c r="M273" s="155"/>
      <c r="N273" s="77" t="s">
        <v>71</v>
      </c>
      <c r="O273" s="78">
        <v>37610</v>
      </c>
      <c r="P273" s="77" t="s">
        <v>66</v>
      </c>
      <c r="Q273" s="79">
        <v>1</v>
      </c>
      <c r="R273" s="77" t="s">
        <v>119</v>
      </c>
      <c r="S273" s="80">
        <v>56.12</v>
      </c>
      <c r="T273" s="80">
        <v>361</v>
      </c>
      <c r="U273" s="73">
        <f t="shared" si="8"/>
        <v>20259.32</v>
      </c>
      <c r="V273" s="74">
        <f>VLOOKUP(E273,'[3]Inmuebles x FI'!$E$7:$T$274,15,FALSE)</f>
        <v>56.12</v>
      </c>
      <c r="W273" s="86">
        <f t="shared" si="9"/>
        <v>0</v>
      </c>
    </row>
    <row r="274" spans="1:23" ht="15" customHeight="1" x14ac:dyDescent="0.2">
      <c r="A274" s="154" t="s">
        <v>90</v>
      </c>
      <c r="B274" s="155"/>
      <c r="C274" s="154" t="s">
        <v>91</v>
      </c>
      <c r="D274" s="155"/>
      <c r="E274" s="156">
        <v>86</v>
      </c>
      <c r="F274" s="155"/>
      <c r="G274" s="155"/>
      <c r="H274" s="77" t="s">
        <v>443</v>
      </c>
      <c r="I274" s="154" t="s">
        <v>83</v>
      </c>
      <c r="J274" s="155"/>
      <c r="K274" s="154" t="s">
        <v>109</v>
      </c>
      <c r="L274" s="155"/>
      <c r="M274" s="155"/>
      <c r="N274" s="77" t="s">
        <v>444</v>
      </c>
      <c r="O274" s="78">
        <v>37742</v>
      </c>
      <c r="P274" s="77" t="s">
        <v>66</v>
      </c>
      <c r="Q274" s="79">
        <v>1</v>
      </c>
      <c r="R274" s="77" t="s">
        <v>86</v>
      </c>
      <c r="S274" s="80">
        <v>0</v>
      </c>
      <c r="T274" s="80">
        <v>6215</v>
      </c>
      <c r="U274" s="73">
        <f t="shared" si="8"/>
        <v>0</v>
      </c>
      <c r="V274" s="74">
        <f>VLOOKUP(E274,'[3]Inmuebles x FI'!$E$7:$T$274,15,FALSE)</f>
        <v>0</v>
      </c>
      <c r="W274" s="86">
        <f t="shared" si="9"/>
        <v>0</v>
      </c>
    </row>
    <row r="275" spans="1:23" ht="15" customHeight="1" x14ac:dyDescent="0.2">
      <c r="A275" s="154" t="s">
        <v>90</v>
      </c>
      <c r="B275" s="155"/>
      <c r="C275" s="154" t="s">
        <v>91</v>
      </c>
      <c r="D275" s="155"/>
      <c r="E275" s="156">
        <v>87</v>
      </c>
      <c r="F275" s="155"/>
      <c r="G275" s="155"/>
      <c r="H275" s="77" t="s">
        <v>445</v>
      </c>
      <c r="I275" s="154" t="s">
        <v>83</v>
      </c>
      <c r="J275" s="155"/>
      <c r="K275" s="154" t="s">
        <v>84</v>
      </c>
      <c r="L275" s="155"/>
      <c r="M275" s="155"/>
      <c r="N275" s="77" t="s">
        <v>71</v>
      </c>
      <c r="O275" s="78">
        <v>37834</v>
      </c>
      <c r="P275" s="77" t="s">
        <v>63</v>
      </c>
      <c r="Q275" s="79">
        <v>1</v>
      </c>
      <c r="R275" s="77" t="s">
        <v>119</v>
      </c>
      <c r="S275" s="80">
        <v>100</v>
      </c>
      <c r="T275" s="80">
        <v>9213</v>
      </c>
      <c r="U275" s="73">
        <f t="shared" si="8"/>
        <v>921300</v>
      </c>
      <c r="V275" s="74">
        <f>VLOOKUP(E275,'[3]Inmuebles x FI'!$E$7:$T$274,15,FALSE)</f>
        <v>100</v>
      </c>
      <c r="W275" s="86">
        <f t="shared" si="9"/>
        <v>0</v>
      </c>
    </row>
    <row r="276" spans="1:23" ht="15" customHeight="1" x14ac:dyDescent="0.2">
      <c r="A276" s="154" t="s">
        <v>90</v>
      </c>
      <c r="B276" s="155"/>
      <c r="C276" s="154" t="s">
        <v>91</v>
      </c>
      <c r="D276" s="155"/>
      <c r="E276" s="156">
        <v>88</v>
      </c>
      <c r="F276" s="155"/>
      <c r="G276" s="155"/>
      <c r="H276" s="77" t="s">
        <v>446</v>
      </c>
      <c r="I276" s="154" t="s">
        <v>83</v>
      </c>
      <c r="J276" s="155"/>
      <c r="K276" s="154" t="s">
        <v>84</v>
      </c>
      <c r="L276" s="155"/>
      <c r="M276" s="155"/>
      <c r="N276" s="77" t="s">
        <v>71</v>
      </c>
      <c r="O276" s="78">
        <v>37735</v>
      </c>
      <c r="P276" s="77" t="s">
        <v>66</v>
      </c>
      <c r="Q276" s="79">
        <v>1</v>
      </c>
      <c r="R276" s="77" t="s">
        <v>119</v>
      </c>
      <c r="S276" s="80">
        <v>100</v>
      </c>
      <c r="T276" s="80">
        <v>200</v>
      </c>
      <c r="U276" s="73">
        <f t="shared" si="8"/>
        <v>20000</v>
      </c>
      <c r="V276" s="74">
        <f>VLOOKUP(E276,'[3]Inmuebles x FI'!$E$7:$T$274,15,FALSE)</f>
        <v>100</v>
      </c>
      <c r="W276" s="86">
        <f t="shared" si="9"/>
        <v>0</v>
      </c>
    </row>
    <row r="277" spans="1:23" ht="15" customHeight="1" x14ac:dyDescent="0.2">
      <c r="A277" s="154" t="s">
        <v>90</v>
      </c>
      <c r="B277" s="155"/>
      <c r="C277" s="154" t="s">
        <v>91</v>
      </c>
      <c r="D277" s="155"/>
      <c r="E277" s="156">
        <v>89</v>
      </c>
      <c r="F277" s="155"/>
      <c r="G277" s="155"/>
      <c r="H277" s="77" t="s">
        <v>447</v>
      </c>
      <c r="I277" s="154" t="s">
        <v>60</v>
      </c>
      <c r="J277" s="155"/>
      <c r="K277" s="154" t="s">
        <v>448</v>
      </c>
      <c r="L277" s="155"/>
      <c r="M277" s="155"/>
      <c r="N277" s="77" t="s">
        <v>449</v>
      </c>
      <c r="O277" s="78">
        <v>37834</v>
      </c>
      <c r="P277" s="77" t="s">
        <v>63</v>
      </c>
      <c r="Q277" s="79">
        <v>1</v>
      </c>
      <c r="R277" s="77" t="s">
        <v>174</v>
      </c>
      <c r="S277" s="80">
        <v>100</v>
      </c>
      <c r="T277" s="80">
        <v>934</v>
      </c>
      <c r="U277" s="73">
        <f t="shared" si="8"/>
        <v>93400</v>
      </c>
      <c r="V277" s="74">
        <f>VLOOKUP(E277,'[3]Inmuebles x FI'!$E$7:$T$274,15,FALSE)</f>
        <v>100</v>
      </c>
      <c r="W277" s="86">
        <f>+V277-S277</f>
        <v>0</v>
      </c>
    </row>
    <row r="278" spans="1:23" ht="15" customHeight="1" x14ac:dyDescent="0.2">
      <c r="A278" s="154" t="s">
        <v>90</v>
      </c>
      <c r="B278" s="155"/>
      <c r="C278" s="154" t="s">
        <v>91</v>
      </c>
      <c r="D278" s="155"/>
      <c r="E278" s="156">
        <v>90</v>
      </c>
      <c r="F278" s="155"/>
      <c r="G278" s="155"/>
      <c r="H278" s="77" t="s">
        <v>450</v>
      </c>
      <c r="I278" s="154" t="s">
        <v>60</v>
      </c>
      <c r="J278" s="155"/>
      <c r="K278" s="154" t="s">
        <v>60</v>
      </c>
      <c r="L278" s="155"/>
      <c r="M278" s="155"/>
      <c r="N278" s="77" t="s">
        <v>155</v>
      </c>
      <c r="O278" s="78">
        <v>37778</v>
      </c>
      <c r="P278" s="77" t="s">
        <v>63</v>
      </c>
      <c r="Q278" s="79">
        <v>1</v>
      </c>
      <c r="R278" s="77" t="s">
        <v>64</v>
      </c>
      <c r="S278" s="80">
        <v>100</v>
      </c>
      <c r="T278" s="80">
        <v>2978</v>
      </c>
      <c r="U278" s="73">
        <f t="shared" si="8"/>
        <v>297800</v>
      </c>
      <c r="V278" s="74">
        <f>VLOOKUP(E278,'[3]Inmuebles x FI'!$E$7:$T$274,15,FALSE)</f>
        <v>100</v>
      </c>
      <c r="W278" s="86">
        <f t="shared" ref="W278:W288" si="10">+V278-S278</f>
        <v>0</v>
      </c>
    </row>
    <row r="279" spans="1:23" ht="15" customHeight="1" x14ac:dyDescent="0.2">
      <c r="A279" s="154" t="s">
        <v>90</v>
      </c>
      <c r="B279" s="155"/>
      <c r="C279" s="154" t="s">
        <v>91</v>
      </c>
      <c r="D279" s="155"/>
      <c r="E279" s="156">
        <v>91</v>
      </c>
      <c r="F279" s="155"/>
      <c r="G279" s="155"/>
      <c r="H279" s="77" t="s">
        <v>451</v>
      </c>
      <c r="I279" s="154" t="s">
        <v>83</v>
      </c>
      <c r="J279" s="155"/>
      <c r="K279" s="154" t="s">
        <v>84</v>
      </c>
      <c r="L279" s="155"/>
      <c r="M279" s="155"/>
      <c r="N279" s="77" t="s">
        <v>71</v>
      </c>
      <c r="O279" s="78">
        <v>38047</v>
      </c>
      <c r="P279" s="77" t="s">
        <v>63</v>
      </c>
      <c r="Q279" s="79">
        <v>1</v>
      </c>
      <c r="R279" s="77" t="s">
        <v>119</v>
      </c>
      <c r="S279" s="80">
        <v>100</v>
      </c>
      <c r="T279" s="80">
        <v>1517</v>
      </c>
      <c r="U279" s="73">
        <f t="shared" si="8"/>
        <v>151700</v>
      </c>
      <c r="V279" s="74">
        <f>VLOOKUP(E279,'[3]Inmuebles x FI'!$E$7:$T$274,15,FALSE)</f>
        <v>100</v>
      </c>
      <c r="W279" s="86">
        <f t="shared" si="10"/>
        <v>0</v>
      </c>
    </row>
    <row r="280" spans="1:23" ht="15" customHeight="1" x14ac:dyDescent="0.2">
      <c r="A280" s="154" t="s">
        <v>90</v>
      </c>
      <c r="B280" s="155"/>
      <c r="C280" s="154" t="s">
        <v>91</v>
      </c>
      <c r="D280" s="155"/>
      <c r="E280" s="156">
        <v>92</v>
      </c>
      <c r="F280" s="155"/>
      <c r="G280" s="155"/>
      <c r="H280" s="77" t="s">
        <v>452</v>
      </c>
      <c r="I280" s="154" t="s">
        <v>83</v>
      </c>
      <c r="J280" s="155"/>
      <c r="K280" s="154" t="s">
        <v>84</v>
      </c>
      <c r="L280" s="155"/>
      <c r="M280" s="155"/>
      <c r="N280" s="77" t="s">
        <v>71</v>
      </c>
      <c r="O280" s="78">
        <v>38068</v>
      </c>
      <c r="P280" s="77" t="s">
        <v>66</v>
      </c>
      <c r="Q280" s="79">
        <v>1</v>
      </c>
      <c r="R280" s="77" t="s">
        <v>64</v>
      </c>
      <c r="S280" s="80">
        <v>100</v>
      </c>
      <c r="T280" s="80">
        <v>10045</v>
      </c>
      <c r="U280" s="73">
        <f t="shared" si="8"/>
        <v>1004500</v>
      </c>
      <c r="V280" s="74">
        <f>VLOOKUP(E280,'[3]Inmuebles x FI'!$E$7:$T$274,15,FALSE)</f>
        <v>100</v>
      </c>
      <c r="W280" s="86">
        <f t="shared" si="10"/>
        <v>0</v>
      </c>
    </row>
    <row r="281" spans="1:23" ht="15" customHeight="1" x14ac:dyDescent="0.2">
      <c r="A281" s="154" t="s">
        <v>90</v>
      </c>
      <c r="B281" s="155"/>
      <c r="C281" s="154" t="s">
        <v>91</v>
      </c>
      <c r="D281" s="155"/>
      <c r="E281" s="156">
        <v>93</v>
      </c>
      <c r="F281" s="155"/>
      <c r="G281" s="155"/>
      <c r="H281" s="77" t="s">
        <v>453</v>
      </c>
      <c r="I281" s="154" t="s">
        <v>83</v>
      </c>
      <c r="J281" s="155"/>
      <c r="K281" s="154" t="s">
        <v>84</v>
      </c>
      <c r="L281" s="155"/>
      <c r="M281" s="155"/>
      <c r="N281" s="77" t="s">
        <v>262</v>
      </c>
      <c r="O281" s="78">
        <v>38128</v>
      </c>
      <c r="P281" s="77" t="s">
        <v>63</v>
      </c>
      <c r="Q281" s="79">
        <v>1</v>
      </c>
      <c r="R281" s="77" t="s">
        <v>64</v>
      </c>
      <c r="S281" s="80">
        <v>53.84</v>
      </c>
      <c r="T281" s="80">
        <v>1903</v>
      </c>
      <c r="U281" s="73">
        <f t="shared" si="8"/>
        <v>102457.52</v>
      </c>
      <c r="V281" s="74">
        <f>VLOOKUP(E281,'[3]Inmuebles x FI'!$E$7:$T$274,15,FALSE)</f>
        <v>53.84</v>
      </c>
      <c r="W281" s="86">
        <f t="shared" si="10"/>
        <v>0</v>
      </c>
    </row>
    <row r="282" spans="1:23" ht="15" customHeight="1" x14ac:dyDescent="0.2">
      <c r="A282" s="154" t="s">
        <v>90</v>
      </c>
      <c r="B282" s="155"/>
      <c r="C282" s="154" t="s">
        <v>91</v>
      </c>
      <c r="D282" s="155"/>
      <c r="E282" s="156">
        <v>94</v>
      </c>
      <c r="F282" s="155"/>
      <c r="G282" s="155"/>
      <c r="H282" s="77" t="s">
        <v>454</v>
      </c>
      <c r="I282" s="154" t="s">
        <v>83</v>
      </c>
      <c r="J282" s="155"/>
      <c r="K282" s="154" t="s">
        <v>109</v>
      </c>
      <c r="L282" s="155"/>
      <c r="M282" s="155"/>
      <c r="N282" s="77" t="s">
        <v>455</v>
      </c>
      <c r="O282" s="78">
        <v>38338</v>
      </c>
      <c r="P282" s="77" t="s">
        <v>63</v>
      </c>
      <c r="Q282" s="79">
        <v>1</v>
      </c>
      <c r="R282" s="77" t="s">
        <v>64</v>
      </c>
      <c r="S282" s="80">
        <v>100</v>
      </c>
      <c r="T282" s="80">
        <v>1353</v>
      </c>
      <c r="U282" s="73">
        <f t="shared" si="8"/>
        <v>135300</v>
      </c>
      <c r="V282" s="74">
        <f>VLOOKUP(E282,'[3]Inmuebles x FI'!$E$7:$T$274,15,FALSE)</f>
        <v>100</v>
      </c>
      <c r="W282" s="86">
        <f t="shared" si="10"/>
        <v>0</v>
      </c>
    </row>
    <row r="283" spans="1:23" ht="15" customHeight="1" x14ac:dyDescent="0.2">
      <c r="A283" s="154" t="s">
        <v>90</v>
      </c>
      <c r="B283" s="155"/>
      <c r="C283" s="154" t="s">
        <v>91</v>
      </c>
      <c r="D283" s="155"/>
      <c r="E283" s="156">
        <v>95</v>
      </c>
      <c r="F283" s="155"/>
      <c r="G283" s="155"/>
      <c r="H283" s="77" t="s">
        <v>456</v>
      </c>
      <c r="I283" s="154" t="s">
        <v>93</v>
      </c>
      <c r="J283" s="155"/>
      <c r="K283" s="154" t="s">
        <v>84</v>
      </c>
      <c r="L283" s="155"/>
      <c r="M283" s="155"/>
      <c r="N283" s="77" t="s">
        <v>94</v>
      </c>
      <c r="O283" s="78">
        <v>38142</v>
      </c>
      <c r="P283" s="77" t="s">
        <v>66</v>
      </c>
      <c r="Q283" s="79">
        <v>1</v>
      </c>
      <c r="R283" s="77" t="s">
        <v>86</v>
      </c>
      <c r="S283" s="80">
        <v>100</v>
      </c>
      <c r="T283" s="80">
        <v>4800</v>
      </c>
      <c r="U283" s="73">
        <f t="shared" si="8"/>
        <v>480000</v>
      </c>
      <c r="V283" s="74">
        <f>VLOOKUP(E283,'[3]Inmuebles x FI'!$E$7:$T$274,15,FALSE)</f>
        <v>100</v>
      </c>
      <c r="W283" s="86">
        <f t="shared" si="10"/>
        <v>0</v>
      </c>
    </row>
    <row r="284" spans="1:23" ht="15" customHeight="1" x14ac:dyDescent="0.2">
      <c r="A284" s="154" t="s">
        <v>90</v>
      </c>
      <c r="B284" s="155"/>
      <c r="C284" s="154" t="s">
        <v>91</v>
      </c>
      <c r="D284" s="155"/>
      <c r="E284" s="156">
        <v>96</v>
      </c>
      <c r="F284" s="155"/>
      <c r="G284" s="155"/>
      <c r="H284" s="77" t="s">
        <v>457</v>
      </c>
      <c r="I284" s="154" t="s">
        <v>83</v>
      </c>
      <c r="J284" s="155"/>
      <c r="K284" s="154" t="s">
        <v>157</v>
      </c>
      <c r="L284" s="155"/>
      <c r="M284" s="155"/>
      <c r="N284" s="77" t="s">
        <v>158</v>
      </c>
      <c r="O284" s="78">
        <v>38215</v>
      </c>
      <c r="P284" s="77" t="s">
        <v>63</v>
      </c>
      <c r="Q284" s="79">
        <v>1</v>
      </c>
      <c r="R284" s="77" t="s">
        <v>119</v>
      </c>
      <c r="S284" s="80">
        <v>100</v>
      </c>
      <c r="T284" s="80">
        <v>3627</v>
      </c>
      <c r="U284" s="73">
        <f t="shared" si="8"/>
        <v>362700</v>
      </c>
      <c r="V284" s="74">
        <f>VLOOKUP(E284,'[3]Inmuebles x FI'!$E$7:$T$274,15,FALSE)</f>
        <v>100</v>
      </c>
      <c r="W284" s="86">
        <f t="shared" si="10"/>
        <v>0</v>
      </c>
    </row>
    <row r="285" spans="1:23" ht="15" customHeight="1" x14ac:dyDescent="0.2">
      <c r="A285" s="154" t="s">
        <v>90</v>
      </c>
      <c r="B285" s="155"/>
      <c r="C285" s="154" t="s">
        <v>91</v>
      </c>
      <c r="D285" s="155"/>
      <c r="E285" s="156">
        <v>103</v>
      </c>
      <c r="F285" s="155"/>
      <c r="G285" s="155"/>
      <c r="H285" s="77" t="s">
        <v>458</v>
      </c>
      <c r="I285" s="154" t="s">
        <v>93</v>
      </c>
      <c r="J285" s="155"/>
      <c r="K285" s="154" t="s">
        <v>350</v>
      </c>
      <c r="L285" s="155"/>
      <c r="M285" s="155"/>
      <c r="N285" s="77" t="s">
        <v>71</v>
      </c>
      <c r="O285" s="78">
        <v>38385</v>
      </c>
      <c r="P285" s="77" t="s">
        <v>66</v>
      </c>
      <c r="Q285" s="79">
        <v>1</v>
      </c>
      <c r="R285" s="77" t="s">
        <v>64</v>
      </c>
      <c r="S285" s="80">
        <v>97.72</v>
      </c>
      <c r="T285" s="80">
        <v>2144.67</v>
      </c>
      <c r="U285" s="73">
        <f t="shared" si="8"/>
        <v>209577.15239999999</v>
      </c>
      <c r="V285" s="74">
        <f>VLOOKUP(E285,'[3]Inmuebles x FI'!$E$7:$T$274,15,FALSE)</f>
        <v>97.72</v>
      </c>
      <c r="W285" s="86">
        <f t="shared" si="10"/>
        <v>0</v>
      </c>
    </row>
    <row r="286" spans="1:23" ht="15" customHeight="1" x14ac:dyDescent="0.2">
      <c r="A286" s="154" t="s">
        <v>90</v>
      </c>
      <c r="B286" s="155"/>
      <c r="C286" s="154" t="s">
        <v>91</v>
      </c>
      <c r="D286" s="155"/>
      <c r="E286" s="156">
        <v>104</v>
      </c>
      <c r="F286" s="155"/>
      <c r="G286" s="155"/>
      <c r="H286" s="77" t="s">
        <v>459</v>
      </c>
      <c r="I286" s="154" t="s">
        <v>83</v>
      </c>
      <c r="J286" s="155"/>
      <c r="K286" s="154" t="s">
        <v>106</v>
      </c>
      <c r="L286" s="155"/>
      <c r="M286" s="155"/>
      <c r="N286" s="77" t="s">
        <v>89</v>
      </c>
      <c r="O286" s="78">
        <v>38405</v>
      </c>
      <c r="P286" s="77" t="s">
        <v>63</v>
      </c>
      <c r="Q286" s="79">
        <v>1</v>
      </c>
      <c r="R286" s="77" t="s">
        <v>119</v>
      </c>
      <c r="S286" s="80">
        <v>100</v>
      </c>
      <c r="T286" s="80">
        <v>2264.33</v>
      </c>
      <c r="U286" s="73">
        <f t="shared" si="8"/>
        <v>226433</v>
      </c>
      <c r="V286" s="74">
        <f>VLOOKUP(E286,'[3]Inmuebles x FI'!$E$7:$T$274,15,FALSE)</f>
        <v>100</v>
      </c>
      <c r="W286" s="86">
        <f t="shared" si="10"/>
        <v>0</v>
      </c>
    </row>
    <row r="287" spans="1:23" ht="15" customHeight="1" x14ac:dyDescent="0.2">
      <c r="A287" s="154" t="s">
        <v>90</v>
      </c>
      <c r="B287" s="155"/>
      <c r="C287" s="154" t="s">
        <v>91</v>
      </c>
      <c r="D287" s="155"/>
      <c r="E287" s="156">
        <v>105</v>
      </c>
      <c r="F287" s="155"/>
      <c r="G287" s="155"/>
      <c r="H287" s="77" t="s">
        <v>460</v>
      </c>
      <c r="I287" s="154" t="s">
        <v>93</v>
      </c>
      <c r="J287" s="155"/>
      <c r="K287" s="154" t="s">
        <v>350</v>
      </c>
      <c r="L287" s="155"/>
      <c r="M287" s="155"/>
      <c r="N287" s="77" t="s">
        <v>71</v>
      </c>
      <c r="O287" s="78">
        <v>38413</v>
      </c>
      <c r="P287" s="77" t="s">
        <v>63</v>
      </c>
      <c r="Q287" s="79">
        <v>1</v>
      </c>
      <c r="R287" s="77" t="s">
        <v>64</v>
      </c>
      <c r="S287" s="80">
        <v>100</v>
      </c>
      <c r="T287" s="80">
        <v>229</v>
      </c>
      <c r="U287" s="73">
        <f t="shared" si="8"/>
        <v>22900</v>
      </c>
      <c r="V287" s="74">
        <f>VLOOKUP(E287,'[3]Inmuebles x FI'!$E$7:$T$274,15,FALSE)</f>
        <v>100</v>
      </c>
      <c r="W287" s="86">
        <f t="shared" si="10"/>
        <v>0</v>
      </c>
    </row>
    <row r="288" spans="1:23" ht="15" customHeight="1" x14ac:dyDescent="0.2">
      <c r="A288" s="154" t="s">
        <v>90</v>
      </c>
      <c r="B288" s="155"/>
      <c r="C288" s="154" t="s">
        <v>91</v>
      </c>
      <c r="D288" s="155"/>
      <c r="E288" s="156">
        <v>123</v>
      </c>
      <c r="F288" s="155"/>
      <c r="G288" s="155"/>
      <c r="H288" s="77" t="s">
        <v>461</v>
      </c>
      <c r="I288" s="154" t="s">
        <v>93</v>
      </c>
      <c r="J288" s="155"/>
      <c r="K288" s="154" t="s">
        <v>84</v>
      </c>
      <c r="L288" s="155"/>
      <c r="M288" s="155"/>
      <c r="N288" s="77" t="s">
        <v>94</v>
      </c>
      <c r="O288" s="78">
        <v>38471</v>
      </c>
      <c r="P288" s="77" t="s">
        <v>66</v>
      </c>
      <c r="Q288" s="79">
        <v>1</v>
      </c>
      <c r="R288" s="77" t="s">
        <v>86</v>
      </c>
      <c r="S288" s="80">
        <v>100</v>
      </c>
      <c r="T288" s="80">
        <v>5349</v>
      </c>
      <c r="U288" s="73">
        <f t="shared" si="8"/>
        <v>534900</v>
      </c>
      <c r="V288" s="74">
        <f>VLOOKUP(E288,'[3]Inmuebles x FI'!$E$7:$T$274,15,FALSE)</f>
        <v>100</v>
      </c>
      <c r="W288" s="86">
        <f t="shared" si="10"/>
        <v>0</v>
      </c>
    </row>
    <row r="289" spans="1:23" ht="15" customHeight="1" x14ac:dyDescent="0.2">
      <c r="A289" s="154" t="s">
        <v>90</v>
      </c>
      <c r="B289" s="155"/>
      <c r="C289" s="154" t="s">
        <v>91</v>
      </c>
      <c r="D289" s="155"/>
      <c r="E289" s="156">
        <v>137</v>
      </c>
      <c r="F289" s="155"/>
      <c r="G289" s="155"/>
      <c r="H289" s="77" t="s">
        <v>462</v>
      </c>
      <c r="I289" s="154" t="s">
        <v>93</v>
      </c>
      <c r="J289" s="155"/>
      <c r="K289" s="154" t="s">
        <v>350</v>
      </c>
      <c r="L289" s="155"/>
      <c r="M289" s="155"/>
      <c r="N289" s="77" t="s">
        <v>99</v>
      </c>
      <c r="O289" s="78">
        <v>38567</v>
      </c>
      <c r="P289" s="77" t="s">
        <v>63</v>
      </c>
      <c r="Q289" s="79">
        <v>1</v>
      </c>
      <c r="R289" s="77" t="s">
        <v>64</v>
      </c>
      <c r="S289" s="80">
        <v>100</v>
      </c>
      <c r="T289" s="80">
        <v>293.61</v>
      </c>
      <c r="U289" s="73">
        <f t="shared" si="8"/>
        <v>29361</v>
      </c>
      <c r="V289" s="74">
        <f>VLOOKUP(E289,'[3]Inmuebles x FI'!$E$7:$T$274,15,FALSE)</f>
        <v>100</v>
      </c>
      <c r="W289" s="86">
        <f>+V289-S289</f>
        <v>0</v>
      </c>
    </row>
    <row r="290" spans="1:23" ht="15" customHeight="1" x14ac:dyDescent="0.2">
      <c r="A290" s="154" t="s">
        <v>90</v>
      </c>
      <c r="B290" s="155"/>
      <c r="C290" s="154" t="s">
        <v>91</v>
      </c>
      <c r="D290" s="155"/>
      <c r="E290" s="156">
        <v>138</v>
      </c>
      <c r="F290" s="155"/>
      <c r="G290" s="155"/>
      <c r="H290" s="77" t="s">
        <v>463</v>
      </c>
      <c r="I290" s="154" t="s">
        <v>93</v>
      </c>
      <c r="J290" s="155"/>
      <c r="K290" s="154" t="s">
        <v>84</v>
      </c>
      <c r="L290" s="155"/>
      <c r="M290" s="155"/>
      <c r="N290" s="77" t="s">
        <v>94</v>
      </c>
      <c r="O290" s="78">
        <v>38624</v>
      </c>
      <c r="P290" s="77" t="s">
        <v>63</v>
      </c>
      <c r="Q290" s="79">
        <v>1</v>
      </c>
      <c r="R290" s="77" t="s">
        <v>86</v>
      </c>
      <c r="S290" s="80">
        <v>100</v>
      </c>
      <c r="T290" s="80">
        <v>5900</v>
      </c>
      <c r="U290" s="73">
        <f t="shared" si="8"/>
        <v>590000</v>
      </c>
      <c r="V290" s="74">
        <f>VLOOKUP(E290,'[3]Inmuebles x FI'!$E$7:$T$274,15,FALSE)</f>
        <v>100</v>
      </c>
      <c r="W290" s="86">
        <f t="shared" ref="W290:W295" si="11">+V290-S290</f>
        <v>0</v>
      </c>
    </row>
    <row r="291" spans="1:23" ht="15" customHeight="1" x14ac:dyDescent="0.2">
      <c r="A291" s="154" t="s">
        <v>90</v>
      </c>
      <c r="B291" s="155"/>
      <c r="C291" s="154" t="s">
        <v>91</v>
      </c>
      <c r="D291" s="155"/>
      <c r="E291" s="156">
        <v>139</v>
      </c>
      <c r="F291" s="155"/>
      <c r="G291" s="155"/>
      <c r="H291" s="77" t="s">
        <v>464</v>
      </c>
      <c r="I291" s="154" t="s">
        <v>83</v>
      </c>
      <c r="J291" s="155"/>
      <c r="K291" s="154" t="s">
        <v>106</v>
      </c>
      <c r="L291" s="155"/>
      <c r="M291" s="155"/>
      <c r="N291" s="77" t="s">
        <v>89</v>
      </c>
      <c r="O291" s="78">
        <v>38657</v>
      </c>
      <c r="P291" s="77" t="s">
        <v>66</v>
      </c>
      <c r="Q291" s="79">
        <v>1</v>
      </c>
      <c r="R291" s="77" t="s">
        <v>119</v>
      </c>
      <c r="S291" s="80">
        <v>92.86</v>
      </c>
      <c r="T291" s="80">
        <v>2353.0700000000002</v>
      </c>
      <c r="U291" s="73">
        <f t="shared" si="8"/>
        <v>218506.08020000003</v>
      </c>
      <c r="V291" s="74">
        <f>VLOOKUP(E291,'[3]Inmuebles x FI'!$E$7:$T$274,15,FALSE)</f>
        <v>92.86</v>
      </c>
      <c r="W291" s="86">
        <f t="shared" si="11"/>
        <v>0</v>
      </c>
    </row>
    <row r="292" spans="1:23" ht="15" customHeight="1" x14ac:dyDescent="0.2">
      <c r="A292" s="154" t="s">
        <v>90</v>
      </c>
      <c r="B292" s="155"/>
      <c r="C292" s="154" t="s">
        <v>91</v>
      </c>
      <c r="D292" s="155"/>
      <c r="E292" s="156">
        <v>146</v>
      </c>
      <c r="F292" s="155"/>
      <c r="G292" s="155"/>
      <c r="H292" s="77" t="s">
        <v>465</v>
      </c>
      <c r="I292" s="154" t="s">
        <v>83</v>
      </c>
      <c r="J292" s="155"/>
      <c r="K292" s="154" t="s">
        <v>84</v>
      </c>
      <c r="L292" s="155"/>
      <c r="M292" s="155"/>
      <c r="N292" s="77" t="s">
        <v>102</v>
      </c>
      <c r="O292" s="78">
        <v>37890</v>
      </c>
      <c r="P292" s="77" t="s">
        <v>63</v>
      </c>
      <c r="Q292" s="79">
        <v>1</v>
      </c>
      <c r="R292" s="77" t="s">
        <v>119</v>
      </c>
      <c r="S292" s="80">
        <v>100</v>
      </c>
      <c r="T292" s="80">
        <v>126.6</v>
      </c>
      <c r="U292" s="73">
        <f t="shared" si="8"/>
        <v>12660</v>
      </c>
      <c r="V292" s="74">
        <f>VLOOKUP(E292,'[3]Inmuebles x FI'!$E$7:$T$274,15,FALSE)</f>
        <v>100</v>
      </c>
      <c r="W292" s="86">
        <f t="shared" si="11"/>
        <v>0</v>
      </c>
    </row>
    <row r="293" spans="1:23" ht="15" customHeight="1" x14ac:dyDescent="0.2">
      <c r="A293" s="154" t="s">
        <v>90</v>
      </c>
      <c r="B293" s="155"/>
      <c r="C293" s="154" t="s">
        <v>91</v>
      </c>
      <c r="D293" s="155"/>
      <c r="E293" s="156">
        <v>147</v>
      </c>
      <c r="F293" s="155"/>
      <c r="G293" s="155"/>
      <c r="H293" s="77" t="s">
        <v>466</v>
      </c>
      <c r="I293" s="154" t="s">
        <v>83</v>
      </c>
      <c r="J293" s="155"/>
      <c r="K293" s="154" t="s">
        <v>84</v>
      </c>
      <c r="L293" s="155"/>
      <c r="M293" s="155"/>
      <c r="N293" s="77" t="s">
        <v>102</v>
      </c>
      <c r="O293" s="78">
        <v>38468</v>
      </c>
      <c r="P293" s="77" t="s">
        <v>63</v>
      </c>
      <c r="Q293" s="79">
        <v>1</v>
      </c>
      <c r="R293" s="77" t="s">
        <v>119</v>
      </c>
      <c r="S293" s="80">
        <v>100</v>
      </c>
      <c r="T293" s="80">
        <v>229.93</v>
      </c>
      <c r="U293" s="73">
        <f t="shared" si="8"/>
        <v>22993</v>
      </c>
      <c r="V293" s="74">
        <f>VLOOKUP(E293,'[3]Inmuebles x FI'!$E$7:$T$274,15,FALSE)</f>
        <v>100</v>
      </c>
      <c r="W293" s="86">
        <f t="shared" si="11"/>
        <v>0</v>
      </c>
    </row>
    <row r="294" spans="1:23" ht="15" customHeight="1" x14ac:dyDescent="0.2">
      <c r="A294" s="154" t="s">
        <v>90</v>
      </c>
      <c r="B294" s="155"/>
      <c r="C294" s="154" t="s">
        <v>91</v>
      </c>
      <c r="D294" s="155"/>
      <c r="E294" s="156">
        <v>148</v>
      </c>
      <c r="F294" s="155"/>
      <c r="G294" s="155"/>
      <c r="H294" s="77" t="s">
        <v>467</v>
      </c>
      <c r="I294" s="154" t="s">
        <v>83</v>
      </c>
      <c r="J294" s="155"/>
      <c r="K294" s="154" t="s">
        <v>84</v>
      </c>
      <c r="L294" s="155"/>
      <c r="M294" s="155"/>
      <c r="N294" s="77" t="s">
        <v>189</v>
      </c>
      <c r="O294" s="78">
        <v>38461</v>
      </c>
      <c r="P294" s="77" t="s">
        <v>63</v>
      </c>
      <c r="Q294" s="79">
        <v>1</v>
      </c>
      <c r="R294" s="77" t="s">
        <v>119</v>
      </c>
      <c r="S294" s="80">
        <v>69.180000000000007</v>
      </c>
      <c r="T294" s="80">
        <v>4613</v>
      </c>
      <c r="U294" s="73">
        <f t="shared" si="8"/>
        <v>319127.34000000003</v>
      </c>
      <c r="V294" s="74">
        <f>VLOOKUP(E294,'[3]Inmuebles x FI'!$E$7:$T$274,15,FALSE)</f>
        <v>69.180000000000007</v>
      </c>
      <c r="W294" s="86">
        <f t="shared" si="11"/>
        <v>0</v>
      </c>
    </row>
    <row r="295" spans="1:23" ht="15" customHeight="1" x14ac:dyDescent="0.2">
      <c r="A295" s="154" t="s">
        <v>90</v>
      </c>
      <c r="B295" s="155"/>
      <c r="C295" s="154" t="s">
        <v>91</v>
      </c>
      <c r="D295" s="155"/>
      <c r="E295" s="156">
        <v>336</v>
      </c>
      <c r="F295" s="155"/>
      <c r="G295" s="155"/>
      <c r="H295" s="77" t="s">
        <v>92</v>
      </c>
      <c r="I295" s="154" t="s">
        <v>93</v>
      </c>
      <c r="J295" s="155"/>
      <c r="K295" s="154" t="s">
        <v>84</v>
      </c>
      <c r="L295" s="155"/>
      <c r="M295" s="155"/>
      <c r="N295" s="77" t="s">
        <v>94</v>
      </c>
      <c r="O295" s="78">
        <v>40464</v>
      </c>
      <c r="P295" s="77" t="s">
        <v>66</v>
      </c>
      <c r="Q295" s="79">
        <v>1</v>
      </c>
      <c r="R295" s="77" t="s">
        <v>64</v>
      </c>
      <c r="S295" s="80">
        <v>100</v>
      </c>
      <c r="T295" s="80">
        <v>5070.22</v>
      </c>
      <c r="U295" s="73">
        <f t="shared" si="8"/>
        <v>507022</v>
      </c>
      <c r="V295" s="74">
        <f>VLOOKUP(E295,'[3]Inmuebles x FI'!$E$7:$T$274,15,FALSE)</f>
        <v>100</v>
      </c>
      <c r="W295" s="86">
        <f t="shared" si="11"/>
        <v>0</v>
      </c>
    </row>
    <row r="296" spans="1:23" x14ac:dyDescent="0.2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81">
        <f>SUM(T7:T295)</f>
        <v>992292.09000000032</v>
      </c>
      <c r="U296" s="81">
        <f>SUM(U7:U295)</f>
        <v>85607032.426500008</v>
      </c>
    </row>
    <row r="298" spans="1:23" x14ac:dyDescent="0.2">
      <c r="U298" s="74">
        <f>+U296/T296</f>
        <v>86.272009309778923</v>
      </c>
    </row>
  </sheetData>
  <mergeCells count="1454">
    <mergeCell ref="A295:B295"/>
    <mergeCell ref="C295:D295"/>
    <mergeCell ref="E295:G295"/>
    <mergeCell ref="I295:J295"/>
    <mergeCell ref="K295:M295"/>
    <mergeCell ref="K284:M284"/>
    <mergeCell ref="E285:G285"/>
    <mergeCell ref="I285:J285"/>
    <mergeCell ref="K285:M285"/>
    <mergeCell ref="E286:G286"/>
    <mergeCell ref="I286:J286"/>
    <mergeCell ref="K286:M286"/>
    <mergeCell ref="E287:G287"/>
    <mergeCell ref="I287:J287"/>
    <mergeCell ref="K287:M287"/>
    <mergeCell ref="E288:G288"/>
    <mergeCell ref="I288:J288"/>
    <mergeCell ref="K288:M288"/>
    <mergeCell ref="E289:G289"/>
    <mergeCell ref="I289:J289"/>
    <mergeCell ref="K289:M289"/>
    <mergeCell ref="E290:G290"/>
    <mergeCell ref="I290:J290"/>
    <mergeCell ref="K290:M290"/>
    <mergeCell ref="A289:B289"/>
    <mergeCell ref="C289:D289"/>
    <mergeCell ref="C284:D284"/>
    <mergeCell ref="K277:M277"/>
    <mergeCell ref="E278:G278"/>
    <mergeCell ref="I278:J278"/>
    <mergeCell ref="K278:M278"/>
    <mergeCell ref="E279:G279"/>
    <mergeCell ref="I279:J279"/>
    <mergeCell ref="K279:M279"/>
    <mergeCell ref="E280:G280"/>
    <mergeCell ref="I280:J280"/>
    <mergeCell ref="K280:M280"/>
    <mergeCell ref="E281:G281"/>
    <mergeCell ref="I281:J281"/>
    <mergeCell ref="K281:M281"/>
    <mergeCell ref="K293:M293"/>
    <mergeCell ref="A294:B294"/>
    <mergeCell ref="C294:D294"/>
    <mergeCell ref="E294:G294"/>
    <mergeCell ref="I294:J294"/>
    <mergeCell ref="K294:M294"/>
    <mergeCell ref="E284:G284"/>
    <mergeCell ref="I284:J284"/>
    <mergeCell ref="E277:G277"/>
    <mergeCell ref="I277:J277"/>
    <mergeCell ref="K291:M291"/>
    <mergeCell ref="A292:B292"/>
    <mergeCell ref="C292:D292"/>
    <mergeCell ref="E292:G292"/>
    <mergeCell ref="I292:J292"/>
    <mergeCell ref="K292:M292"/>
    <mergeCell ref="A283:B283"/>
    <mergeCell ref="C283:D283"/>
    <mergeCell ref="A284:B284"/>
    <mergeCell ref="K268:M268"/>
    <mergeCell ref="E269:G269"/>
    <mergeCell ref="I269:J269"/>
    <mergeCell ref="K269:M269"/>
    <mergeCell ref="E270:G270"/>
    <mergeCell ref="I270:J270"/>
    <mergeCell ref="K270:M270"/>
    <mergeCell ref="E271:G271"/>
    <mergeCell ref="I271:J271"/>
    <mergeCell ref="K271:M271"/>
    <mergeCell ref="E272:G272"/>
    <mergeCell ref="I272:J272"/>
    <mergeCell ref="K272:M272"/>
    <mergeCell ref="K275:M275"/>
    <mergeCell ref="E276:G276"/>
    <mergeCell ref="I276:J276"/>
    <mergeCell ref="K276:M276"/>
    <mergeCell ref="E268:G268"/>
    <mergeCell ref="I268:J268"/>
    <mergeCell ref="E273:G273"/>
    <mergeCell ref="I273:J273"/>
    <mergeCell ref="K273:M273"/>
    <mergeCell ref="E274:G274"/>
    <mergeCell ref="I274:J274"/>
    <mergeCell ref="K274:M274"/>
    <mergeCell ref="E275:G275"/>
    <mergeCell ref="I275:J275"/>
    <mergeCell ref="E259:G259"/>
    <mergeCell ref="I259:J259"/>
    <mergeCell ref="K259:M259"/>
    <mergeCell ref="E260:G260"/>
    <mergeCell ref="I260:J260"/>
    <mergeCell ref="K260:M260"/>
    <mergeCell ref="E261:G261"/>
    <mergeCell ref="I261:J261"/>
    <mergeCell ref="K261:M261"/>
    <mergeCell ref="E262:G262"/>
    <mergeCell ref="I262:J262"/>
    <mergeCell ref="K262:M262"/>
    <mergeCell ref="E263:G263"/>
    <mergeCell ref="I263:J263"/>
    <mergeCell ref="K263:M263"/>
    <mergeCell ref="K266:M266"/>
    <mergeCell ref="E267:G267"/>
    <mergeCell ref="I267:J267"/>
    <mergeCell ref="K267:M267"/>
    <mergeCell ref="E249:G249"/>
    <mergeCell ref="I249:J249"/>
    <mergeCell ref="K249:M249"/>
    <mergeCell ref="E250:G250"/>
    <mergeCell ref="I250:J250"/>
    <mergeCell ref="K250:M250"/>
    <mergeCell ref="E251:G251"/>
    <mergeCell ref="I251:J251"/>
    <mergeCell ref="K251:M251"/>
    <mergeCell ref="E252:G252"/>
    <mergeCell ref="I252:J252"/>
    <mergeCell ref="K252:M252"/>
    <mergeCell ref="E253:G253"/>
    <mergeCell ref="I253:J253"/>
    <mergeCell ref="K253:M253"/>
    <mergeCell ref="E254:G254"/>
    <mergeCell ref="I254:J254"/>
    <mergeCell ref="K254:M254"/>
    <mergeCell ref="K239:M239"/>
    <mergeCell ref="E240:G240"/>
    <mergeCell ref="I240:J240"/>
    <mergeCell ref="K240:M240"/>
    <mergeCell ref="E241:G241"/>
    <mergeCell ref="I241:J241"/>
    <mergeCell ref="K241:M241"/>
    <mergeCell ref="E242:G242"/>
    <mergeCell ref="I242:J242"/>
    <mergeCell ref="K242:M242"/>
    <mergeCell ref="E243:G243"/>
    <mergeCell ref="I243:J243"/>
    <mergeCell ref="K243:M243"/>
    <mergeCell ref="E244:G244"/>
    <mergeCell ref="I244:J244"/>
    <mergeCell ref="K244:M244"/>
    <mergeCell ref="E237:G237"/>
    <mergeCell ref="I237:J237"/>
    <mergeCell ref="K237:M237"/>
    <mergeCell ref="E238:G238"/>
    <mergeCell ref="I238:J238"/>
    <mergeCell ref="K238:M238"/>
    <mergeCell ref="E239:G239"/>
    <mergeCell ref="I239:J239"/>
    <mergeCell ref="E231:G231"/>
    <mergeCell ref="I231:J231"/>
    <mergeCell ref="K231:M231"/>
    <mergeCell ref="E232:G232"/>
    <mergeCell ref="I232:J232"/>
    <mergeCell ref="K232:M232"/>
    <mergeCell ref="E233:G233"/>
    <mergeCell ref="I233:J233"/>
    <mergeCell ref="K233:M233"/>
    <mergeCell ref="E234:G234"/>
    <mergeCell ref="I234:J234"/>
    <mergeCell ref="K234:M234"/>
    <mergeCell ref="E235:G235"/>
    <mergeCell ref="I235:J235"/>
    <mergeCell ref="K235:M235"/>
    <mergeCell ref="E236:G236"/>
    <mergeCell ref="I236:J236"/>
    <mergeCell ref="K236:M236"/>
    <mergeCell ref="K221:M221"/>
    <mergeCell ref="E222:G222"/>
    <mergeCell ref="I222:J222"/>
    <mergeCell ref="K222:M222"/>
    <mergeCell ref="E223:G223"/>
    <mergeCell ref="I223:J223"/>
    <mergeCell ref="K223:M223"/>
    <mergeCell ref="E224:G224"/>
    <mergeCell ref="I224:J224"/>
    <mergeCell ref="K224:M224"/>
    <mergeCell ref="E225:G225"/>
    <mergeCell ref="I225:J225"/>
    <mergeCell ref="K225:M225"/>
    <mergeCell ref="E219:G219"/>
    <mergeCell ref="I219:J219"/>
    <mergeCell ref="K219:M219"/>
    <mergeCell ref="E220:G220"/>
    <mergeCell ref="I220:J220"/>
    <mergeCell ref="K220:M220"/>
    <mergeCell ref="E221:G221"/>
    <mergeCell ref="I221:J221"/>
    <mergeCell ref="E213:G213"/>
    <mergeCell ref="I213:J213"/>
    <mergeCell ref="K213:M213"/>
    <mergeCell ref="E214:G214"/>
    <mergeCell ref="I214:J214"/>
    <mergeCell ref="K214:M214"/>
    <mergeCell ref="E215:G215"/>
    <mergeCell ref="I215:J215"/>
    <mergeCell ref="K215:M215"/>
    <mergeCell ref="E216:G216"/>
    <mergeCell ref="I216:J216"/>
    <mergeCell ref="K216:M216"/>
    <mergeCell ref="E217:G217"/>
    <mergeCell ref="I217:J217"/>
    <mergeCell ref="K217:M217"/>
    <mergeCell ref="E218:G218"/>
    <mergeCell ref="I218:J218"/>
    <mergeCell ref="K218:M218"/>
    <mergeCell ref="K203:M203"/>
    <mergeCell ref="E204:G204"/>
    <mergeCell ref="I204:J204"/>
    <mergeCell ref="K204:M204"/>
    <mergeCell ref="E205:G205"/>
    <mergeCell ref="I205:J205"/>
    <mergeCell ref="K205:M205"/>
    <mergeCell ref="E206:G206"/>
    <mergeCell ref="I206:J206"/>
    <mergeCell ref="K206:M206"/>
    <mergeCell ref="E201:G201"/>
    <mergeCell ref="I201:J201"/>
    <mergeCell ref="K201:M201"/>
    <mergeCell ref="E202:G202"/>
    <mergeCell ref="I202:J202"/>
    <mergeCell ref="K202:M202"/>
    <mergeCell ref="E203:G203"/>
    <mergeCell ref="I203:J203"/>
    <mergeCell ref="E195:G195"/>
    <mergeCell ref="I195:J195"/>
    <mergeCell ref="K195:M195"/>
    <mergeCell ref="E196:G196"/>
    <mergeCell ref="I196:J196"/>
    <mergeCell ref="K196:M196"/>
    <mergeCell ref="E197:G197"/>
    <mergeCell ref="I197:J197"/>
    <mergeCell ref="K197:M197"/>
    <mergeCell ref="E198:G198"/>
    <mergeCell ref="I198:J198"/>
    <mergeCell ref="K198:M198"/>
    <mergeCell ref="E199:G199"/>
    <mergeCell ref="I199:J199"/>
    <mergeCell ref="K199:M199"/>
    <mergeCell ref="E200:G200"/>
    <mergeCell ref="I200:J200"/>
    <mergeCell ref="K200:M200"/>
    <mergeCell ref="E179:G179"/>
    <mergeCell ref="I179:J179"/>
    <mergeCell ref="K179:M179"/>
    <mergeCell ref="E180:G180"/>
    <mergeCell ref="I180:J180"/>
    <mergeCell ref="K180:M180"/>
    <mergeCell ref="E181:G181"/>
    <mergeCell ref="I181:J181"/>
    <mergeCell ref="K181:M181"/>
    <mergeCell ref="E182:G182"/>
    <mergeCell ref="I182:J182"/>
    <mergeCell ref="K182:M182"/>
    <mergeCell ref="K185:M185"/>
    <mergeCell ref="E186:G186"/>
    <mergeCell ref="I186:J186"/>
    <mergeCell ref="K186:M186"/>
    <mergeCell ref="E187:G187"/>
    <mergeCell ref="I187:J187"/>
    <mergeCell ref="K187:M187"/>
    <mergeCell ref="I170:J170"/>
    <mergeCell ref="K170:M170"/>
    <mergeCell ref="E171:G171"/>
    <mergeCell ref="I171:J171"/>
    <mergeCell ref="K171:M171"/>
    <mergeCell ref="E172:G172"/>
    <mergeCell ref="I172:J172"/>
    <mergeCell ref="K172:M172"/>
    <mergeCell ref="E173:G173"/>
    <mergeCell ref="I173:J173"/>
    <mergeCell ref="K173:M173"/>
    <mergeCell ref="K176:M176"/>
    <mergeCell ref="E177:G177"/>
    <mergeCell ref="I177:J177"/>
    <mergeCell ref="K177:M177"/>
    <mergeCell ref="E178:G178"/>
    <mergeCell ref="I178:J178"/>
    <mergeCell ref="K178:M178"/>
    <mergeCell ref="K174:M174"/>
    <mergeCell ref="E175:G175"/>
    <mergeCell ref="I175:J175"/>
    <mergeCell ref="K175:M175"/>
    <mergeCell ref="E176:G176"/>
    <mergeCell ref="I176:J176"/>
    <mergeCell ref="K160:M160"/>
    <mergeCell ref="E161:G161"/>
    <mergeCell ref="I161:J161"/>
    <mergeCell ref="K161:M161"/>
    <mergeCell ref="E162:G162"/>
    <mergeCell ref="I162:J162"/>
    <mergeCell ref="K162:M162"/>
    <mergeCell ref="E163:G163"/>
    <mergeCell ref="I163:J163"/>
    <mergeCell ref="K163:M163"/>
    <mergeCell ref="E164:G164"/>
    <mergeCell ref="I164:J164"/>
    <mergeCell ref="K164:M164"/>
    <mergeCell ref="K167:M167"/>
    <mergeCell ref="E168:G168"/>
    <mergeCell ref="I168:J168"/>
    <mergeCell ref="K168:M168"/>
    <mergeCell ref="E165:G165"/>
    <mergeCell ref="I165:J165"/>
    <mergeCell ref="K165:M165"/>
    <mergeCell ref="E166:G166"/>
    <mergeCell ref="I166:J166"/>
    <mergeCell ref="K166:M166"/>
    <mergeCell ref="E167:G167"/>
    <mergeCell ref="I167:J167"/>
    <mergeCell ref="E160:G160"/>
    <mergeCell ref="I160:J160"/>
    <mergeCell ref="E151:G151"/>
    <mergeCell ref="I151:J151"/>
    <mergeCell ref="K151:M151"/>
    <mergeCell ref="E152:G152"/>
    <mergeCell ref="I152:J152"/>
    <mergeCell ref="K152:M152"/>
    <mergeCell ref="E153:G153"/>
    <mergeCell ref="I153:J153"/>
    <mergeCell ref="K153:M153"/>
    <mergeCell ref="E154:G154"/>
    <mergeCell ref="I154:J154"/>
    <mergeCell ref="K154:M154"/>
    <mergeCell ref="E155:G155"/>
    <mergeCell ref="I155:J155"/>
    <mergeCell ref="K155:M155"/>
    <mergeCell ref="K158:M158"/>
    <mergeCell ref="E159:G159"/>
    <mergeCell ref="I159:J159"/>
    <mergeCell ref="K159:M159"/>
    <mergeCell ref="E141:G141"/>
    <mergeCell ref="I141:J141"/>
    <mergeCell ref="K141:M141"/>
    <mergeCell ref="E142:G142"/>
    <mergeCell ref="I142:J142"/>
    <mergeCell ref="K142:M142"/>
    <mergeCell ref="E143:G143"/>
    <mergeCell ref="I143:J143"/>
    <mergeCell ref="K143:M143"/>
    <mergeCell ref="E144:G144"/>
    <mergeCell ref="I144:J144"/>
    <mergeCell ref="K144:M144"/>
    <mergeCell ref="E145:G145"/>
    <mergeCell ref="I145:J145"/>
    <mergeCell ref="K145:M145"/>
    <mergeCell ref="E146:G146"/>
    <mergeCell ref="I146:J146"/>
    <mergeCell ref="K146:M146"/>
    <mergeCell ref="K131:M131"/>
    <mergeCell ref="E132:G132"/>
    <mergeCell ref="I132:J132"/>
    <mergeCell ref="K132:M132"/>
    <mergeCell ref="E133:G133"/>
    <mergeCell ref="I133:J133"/>
    <mergeCell ref="K133:M133"/>
    <mergeCell ref="E134:G134"/>
    <mergeCell ref="I134:J134"/>
    <mergeCell ref="K134:M134"/>
    <mergeCell ref="E135:G135"/>
    <mergeCell ref="I135:J135"/>
    <mergeCell ref="K135:M135"/>
    <mergeCell ref="E136:G136"/>
    <mergeCell ref="I136:J136"/>
    <mergeCell ref="K136:M136"/>
    <mergeCell ref="E129:G129"/>
    <mergeCell ref="I129:J129"/>
    <mergeCell ref="K129:M129"/>
    <mergeCell ref="E130:G130"/>
    <mergeCell ref="I130:J130"/>
    <mergeCell ref="K130:M130"/>
    <mergeCell ref="E131:G131"/>
    <mergeCell ref="I131:J131"/>
    <mergeCell ref="E123:G123"/>
    <mergeCell ref="I123:J123"/>
    <mergeCell ref="K123:M123"/>
    <mergeCell ref="E124:G124"/>
    <mergeCell ref="I124:J124"/>
    <mergeCell ref="K124:M124"/>
    <mergeCell ref="E125:G125"/>
    <mergeCell ref="I125:J125"/>
    <mergeCell ref="K125:M125"/>
    <mergeCell ref="E126:G126"/>
    <mergeCell ref="I126:J126"/>
    <mergeCell ref="K126:M126"/>
    <mergeCell ref="E127:G127"/>
    <mergeCell ref="I127:J127"/>
    <mergeCell ref="K127:M127"/>
    <mergeCell ref="E128:G128"/>
    <mergeCell ref="I128:J128"/>
    <mergeCell ref="K128:M128"/>
    <mergeCell ref="K113:M113"/>
    <mergeCell ref="E114:G114"/>
    <mergeCell ref="I114:J114"/>
    <mergeCell ref="K114:M114"/>
    <mergeCell ref="E115:G115"/>
    <mergeCell ref="I115:J115"/>
    <mergeCell ref="K115:M115"/>
    <mergeCell ref="E116:G116"/>
    <mergeCell ref="I116:J116"/>
    <mergeCell ref="K116:M116"/>
    <mergeCell ref="E117:G117"/>
    <mergeCell ref="I117:J117"/>
    <mergeCell ref="K117:M117"/>
    <mergeCell ref="E111:G111"/>
    <mergeCell ref="I111:J111"/>
    <mergeCell ref="K111:M111"/>
    <mergeCell ref="E112:G112"/>
    <mergeCell ref="I112:J112"/>
    <mergeCell ref="K112:M112"/>
    <mergeCell ref="E113:G113"/>
    <mergeCell ref="I113:J113"/>
    <mergeCell ref="E105:G105"/>
    <mergeCell ref="I105:J105"/>
    <mergeCell ref="K105:M105"/>
    <mergeCell ref="E106:G106"/>
    <mergeCell ref="I106:J106"/>
    <mergeCell ref="K106:M106"/>
    <mergeCell ref="E107:G107"/>
    <mergeCell ref="I107:J107"/>
    <mergeCell ref="K107:M107"/>
    <mergeCell ref="E108:G108"/>
    <mergeCell ref="I108:J108"/>
    <mergeCell ref="K108:M108"/>
    <mergeCell ref="E109:G109"/>
    <mergeCell ref="I109:J109"/>
    <mergeCell ref="K109:M109"/>
    <mergeCell ref="E110:G110"/>
    <mergeCell ref="I110:J110"/>
    <mergeCell ref="K110:M110"/>
    <mergeCell ref="K95:M95"/>
    <mergeCell ref="E96:G96"/>
    <mergeCell ref="I96:J96"/>
    <mergeCell ref="K96:M96"/>
    <mergeCell ref="E97:G97"/>
    <mergeCell ref="I97:J97"/>
    <mergeCell ref="K97:M97"/>
    <mergeCell ref="E98:G98"/>
    <mergeCell ref="I98:J98"/>
    <mergeCell ref="K98:M98"/>
    <mergeCell ref="E93:G93"/>
    <mergeCell ref="I93:J93"/>
    <mergeCell ref="K93:M93"/>
    <mergeCell ref="E94:G94"/>
    <mergeCell ref="I94:J94"/>
    <mergeCell ref="K94:M94"/>
    <mergeCell ref="E95:G95"/>
    <mergeCell ref="I95:J95"/>
    <mergeCell ref="E87:G87"/>
    <mergeCell ref="I87:J87"/>
    <mergeCell ref="K87:M87"/>
    <mergeCell ref="E88:G88"/>
    <mergeCell ref="I88:J88"/>
    <mergeCell ref="K88:M88"/>
    <mergeCell ref="E89:G89"/>
    <mergeCell ref="I89:J89"/>
    <mergeCell ref="K89:M89"/>
    <mergeCell ref="E90:G90"/>
    <mergeCell ref="I90:J90"/>
    <mergeCell ref="K90:M90"/>
    <mergeCell ref="E91:G91"/>
    <mergeCell ref="I91:J91"/>
    <mergeCell ref="K91:M91"/>
    <mergeCell ref="E92:G92"/>
    <mergeCell ref="I92:J92"/>
    <mergeCell ref="K92:M92"/>
    <mergeCell ref="E71:G71"/>
    <mergeCell ref="I71:J71"/>
    <mergeCell ref="K71:M71"/>
    <mergeCell ref="E72:G72"/>
    <mergeCell ref="I72:J72"/>
    <mergeCell ref="K72:M72"/>
    <mergeCell ref="E73:G73"/>
    <mergeCell ref="I73:J73"/>
    <mergeCell ref="K73:M73"/>
    <mergeCell ref="E74:G74"/>
    <mergeCell ref="I74:J74"/>
    <mergeCell ref="K74:M74"/>
    <mergeCell ref="K77:M77"/>
    <mergeCell ref="E78:G78"/>
    <mergeCell ref="I78:J78"/>
    <mergeCell ref="K78:M78"/>
    <mergeCell ref="E79:G79"/>
    <mergeCell ref="I79:J79"/>
    <mergeCell ref="K79:M79"/>
    <mergeCell ref="I62:J62"/>
    <mergeCell ref="K62:M62"/>
    <mergeCell ref="E63:G63"/>
    <mergeCell ref="I63:J63"/>
    <mergeCell ref="K63:M63"/>
    <mergeCell ref="E64:G64"/>
    <mergeCell ref="I64:J64"/>
    <mergeCell ref="K64:M64"/>
    <mergeCell ref="E65:G65"/>
    <mergeCell ref="I65:J65"/>
    <mergeCell ref="K65:M65"/>
    <mergeCell ref="K68:M68"/>
    <mergeCell ref="E69:G69"/>
    <mergeCell ref="I69:J69"/>
    <mergeCell ref="K69:M69"/>
    <mergeCell ref="E70:G70"/>
    <mergeCell ref="I70:J70"/>
    <mergeCell ref="K70:M70"/>
    <mergeCell ref="K66:M66"/>
    <mergeCell ref="E67:G67"/>
    <mergeCell ref="I67:J67"/>
    <mergeCell ref="K67:M67"/>
    <mergeCell ref="E68:G68"/>
    <mergeCell ref="I68:J68"/>
    <mergeCell ref="K52:M52"/>
    <mergeCell ref="E53:G53"/>
    <mergeCell ref="I53:J53"/>
    <mergeCell ref="K53:M53"/>
    <mergeCell ref="E54:G54"/>
    <mergeCell ref="I54:J54"/>
    <mergeCell ref="K54:M54"/>
    <mergeCell ref="E55:G55"/>
    <mergeCell ref="I55:J55"/>
    <mergeCell ref="K55:M55"/>
    <mergeCell ref="E56:G56"/>
    <mergeCell ref="I56:J56"/>
    <mergeCell ref="K56:M56"/>
    <mergeCell ref="K59:M59"/>
    <mergeCell ref="E60:G60"/>
    <mergeCell ref="I60:J60"/>
    <mergeCell ref="K60:M60"/>
    <mergeCell ref="E57:G57"/>
    <mergeCell ref="I57:J57"/>
    <mergeCell ref="K57:M57"/>
    <mergeCell ref="E58:G58"/>
    <mergeCell ref="I58:J58"/>
    <mergeCell ref="K58:M58"/>
    <mergeCell ref="E59:G59"/>
    <mergeCell ref="I59:J59"/>
    <mergeCell ref="E52:G52"/>
    <mergeCell ref="I52:J52"/>
    <mergeCell ref="E43:G43"/>
    <mergeCell ref="I43:J43"/>
    <mergeCell ref="K43:M43"/>
    <mergeCell ref="E44:G44"/>
    <mergeCell ref="I44:J44"/>
    <mergeCell ref="K44:M44"/>
    <mergeCell ref="E45:G45"/>
    <mergeCell ref="I45:J45"/>
    <mergeCell ref="K45:M45"/>
    <mergeCell ref="E46:G46"/>
    <mergeCell ref="I46:J46"/>
    <mergeCell ref="K46:M46"/>
    <mergeCell ref="E47:G47"/>
    <mergeCell ref="I47:J47"/>
    <mergeCell ref="K47:M47"/>
    <mergeCell ref="K50:M50"/>
    <mergeCell ref="E51:G51"/>
    <mergeCell ref="I51:J51"/>
    <mergeCell ref="K51:M51"/>
    <mergeCell ref="E33:G33"/>
    <mergeCell ref="I33:J33"/>
    <mergeCell ref="K33:M33"/>
    <mergeCell ref="E34:G34"/>
    <mergeCell ref="I34:J34"/>
    <mergeCell ref="K34:M34"/>
    <mergeCell ref="E35:G35"/>
    <mergeCell ref="I35:J35"/>
    <mergeCell ref="K35:M35"/>
    <mergeCell ref="E36:G36"/>
    <mergeCell ref="I36:J36"/>
    <mergeCell ref="K36:M36"/>
    <mergeCell ref="E37:G37"/>
    <mergeCell ref="I37:J37"/>
    <mergeCell ref="K37:M37"/>
    <mergeCell ref="E38:G38"/>
    <mergeCell ref="I38:J38"/>
    <mergeCell ref="K38:M38"/>
    <mergeCell ref="A7:B7"/>
    <mergeCell ref="C7:D7"/>
    <mergeCell ref="A8:B8"/>
    <mergeCell ref="C8:D8"/>
    <mergeCell ref="A3:D4"/>
    <mergeCell ref="A6:B6"/>
    <mergeCell ref="C6:D6"/>
    <mergeCell ref="A13:B13"/>
    <mergeCell ref="C13:D13"/>
    <mergeCell ref="F2:L3"/>
    <mergeCell ref="G4:I5"/>
    <mergeCell ref="J4:K5"/>
    <mergeCell ref="E6:G6"/>
    <mergeCell ref="I6:J6"/>
    <mergeCell ref="K6:M6"/>
    <mergeCell ref="E7:G7"/>
    <mergeCell ref="I7:J7"/>
    <mergeCell ref="K7:M7"/>
    <mergeCell ref="E8:G8"/>
    <mergeCell ref="I8:J8"/>
    <mergeCell ref="K8:M8"/>
    <mergeCell ref="E13:G13"/>
    <mergeCell ref="I13:J13"/>
    <mergeCell ref="K13:M13"/>
    <mergeCell ref="A14:B14"/>
    <mergeCell ref="C14:D14"/>
    <mergeCell ref="A11:B11"/>
    <mergeCell ref="C11:D11"/>
    <mergeCell ref="A12:B12"/>
    <mergeCell ref="C12:D12"/>
    <mergeCell ref="A9:B9"/>
    <mergeCell ref="C9:D9"/>
    <mergeCell ref="A10:B10"/>
    <mergeCell ref="C10:D10"/>
    <mergeCell ref="E9:G9"/>
    <mergeCell ref="I9:J9"/>
    <mergeCell ref="K9:M9"/>
    <mergeCell ref="E10:G10"/>
    <mergeCell ref="I10:J10"/>
    <mergeCell ref="K10:M10"/>
    <mergeCell ref="E11:G11"/>
    <mergeCell ref="I11:J11"/>
    <mergeCell ref="K11:M11"/>
    <mergeCell ref="E12:G12"/>
    <mergeCell ref="I12:J12"/>
    <mergeCell ref="K12:M12"/>
    <mergeCell ref="E14:G14"/>
    <mergeCell ref="I14:J14"/>
    <mergeCell ref="K14:M14"/>
    <mergeCell ref="A19:B19"/>
    <mergeCell ref="C19:D19"/>
    <mergeCell ref="A20:B20"/>
    <mergeCell ref="C20:D20"/>
    <mergeCell ref="A17:B17"/>
    <mergeCell ref="C17:D17"/>
    <mergeCell ref="A18:B18"/>
    <mergeCell ref="C18:D18"/>
    <mergeCell ref="A15:B15"/>
    <mergeCell ref="C15:D15"/>
    <mergeCell ref="A16:B16"/>
    <mergeCell ref="C16:D16"/>
    <mergeCell ref="E19:G19"/>
    <mergeCell ref="I19:J19"/>
    <mergeCell ref="K19:M19"/>
    <mergeCell ref="E20:G20"/>
    <mergeCell ref="I20:J20"/>
    <mergeCell ref="K20:M20"/>
    <mergeCell ref="E15:G15"/>
    <mergeCell ref="I15:J15"/>
    <mergeCell ref="K15:M15"/>
    <mergeCell ref="E16:G16"/>
    <mergeCell ref="I16:J16"/>
    <mergeCell ref="K16:M16"/>
    <mergeCell ref="E17:G17"/>
    <mergeCell ref="I17:J17"/>
    <mergeCell ref="K17:M17"/>
    <mergeCell ref="E18:G18"/>
    <mergeCell ref="I18:J18"/>
    <mergeCell ref="K18:M18"/>
    <mergeCell ref="A25:B25"/>
    <mergeCell ref="C25:D25"/>
    <mergeCell ref="A26:B26"/>
    <mergeCell ref="C26:D26"/>
    <mergeCell ref="A23:B23"/>
    <mergeCell ref="C23:D23"/>
    <mergeCell ref="A24:B24"/>
    <mergeCell ref="C24:D24"/>
    <mergeCell ref="A21:B21"/>
    <mergeCell ref="C21:D21"/>
    <mergeCell ref="A22:B22"/>
    <mergeCell ref="C22:D22"/>
    <mergeCell ref="E21:G21"/>
    <mergeCell ref="I21:J21"/>
    <mergeCell ref="K21:M21"/>
    <mergeCell ref="E22:G22"/>
    <mergeCell ref="I22:J22"/>
    <mergeCell ref="K22:M22"/>
    <mergeCell ref="E23:G23"/>
    <mergeCell ref="I23:J23"/>
    <mergeCell ref="K23:M23"/>
    <mergeCell ref="E24:G24"/>
    <mergeCell ref="I24:J24"/>
    <mergeCell ref="K24:M24"/>
    <mergeCell ref="E25:G25"/>
    <mergeCell ref="I25:J25"/>
    <mergeCell ref="K25:M25"/>
    <mergeCell ref="E26:G26"/>
    <mergeCell ref="I26:J26"/>
    <mergeCell ref="K26:M26"/>
    <mergeCell ref="A31:B31"/>
    <mergeCell ref="C31:D31"/>
    <mergeCell ref="A32:B32"/>
    <mergeCell ref="C32:D32"/>
    <mergeCell ref="A29:B29"/>
    <mergeCell ref="C29:D29"/>
    <mergeCell ref="A30:B30"/>
    <mergeCell ref="C30:D30"/>
    <mergeCell ref="A27:B27"/>
    <mergeCell ref="C27:D27"/>
    <mergeCell ref="A28:B28"/>
    <mergeCell ref="C28:D28"/>
    <mergeCell ref="E30:G30"/>
    <mergeCell ref="I30:J30"/>
    <mergeCell ref="K30:M30"/>
    <mergeCell ref="E31:G31"/>
    <mergeCell ref="I31:J31"/>
    <mergeCell ref="K31:M31"/>
    <mergeCell ref="E32:G32"/>
    <mergeCell ref="I32:J32"/>
    <mergeCell ref="E27:G27"/>
    <mergeCell ref="I27:J27"/>
    <mergeCell ref="K27:M27"/>
    <mergeCell ref="E28:G28"/>
    <mergeCell ref="I28:J28"/>
    <mergeCell ref="K28:M28"/>
    <mergeCell ref="E29:G29"/>
    <mergeCell ref="I29:J29"/>
    <mergeCell ref="K29:M29"/>
    <mergeCell ref="K32:M32"/>
    <mergeCell ref="A37:B37"/>
    <mergeCell ref="C37:D37"/>
    <mergeCell ref="A38:B38"/>
    <mergeCell ref="C38:D38"/>
    <mergeCell ref="A35:B35"/>
    <mergeCell ref="C35:D35"/>
    <mergeCell ref="A36:B36"/>
    <mergeCell ref="C36:D36"/>
    <mergeCell ref="A33:B33"/>
    <mergeCell ref="C33:D33"/>
    <mergeCell ref="A34:B34"/>
    <mergeCell ref="C34:D34"/>
    <mergeCell ref="A43:B43"/>
    <mergeCell ref="C43:D43"/>
    <mergeCell ref="A44:B44"/>
    <mergeCell ref="C44:D44"/>
    <mergeCell ref="A41:B41"/>
    <mergeCell ref="C41:D41"/>
    <mergeCell ref="A42:B42"/>
    <mergeCell ref="C42:D42"/>
    <mergeCell ref="A39:B39"/>
    <mergeCell ref="C39:D39"/>
    <mergeCell ref="A40:B40"/>
    <mergeCell ref="C40:D40"/>
    <mergeCell ref="E39:G39"/>
    <mergeCell ref="I39:J39"/>
    <mergeCell ref="K39:M39"/>
    <mergeCell ref="E40:G40"/>
    <mergeCell ref="I40:J40"/>
    <mergeCell ref="K40:M40"/>
    <mergeCell ref="E41:G41"/>
    <mergeCell ref="I41:J41"/>
    <mergeCell ref="A49:B49"/>
    <mergeCell ref="C49:D49"/>
    <mergeCell ref="A50:B50"/>
    <mergeCell ref="C50:D50"/>
    <mergeCell ref="A47:B47"/>
    <mergeCell ref="C47:D47"/>
    <mergeCell ref="A48:B48"/>
    <mergeCell ref="C48:D48"/>
    <mergeCell ref="A45:B45"/>
    <mergeCell ref="C45:D45"/>
    <mergeCell ref="A46:B46"/>
    <mergeCell ref="C46:D46"/>
    <mergeCell ref="E48:G48"/>
    <mergeCell ref="I48:J48"/>
    <mergeCell ref="K48:M48"/>
    <mergeCell ref="E49:G49"/>
    <mergeCell ref="I49:J49"/>
    <mergeCell ref="K49:M49"/>
    <mergeCell ref="E50:G50"/>
    <mergeCell ref="I50:J50"/>
    <mergeCell ref="K41:M41"/>
    <mergeCell ref="E42:G42"/>
    <mergeCell ref="I42:J42"/>
    <mergeCell ref="K42:M42"/>
    <mergeCell ref="A55:B55"/>
    <mergeCell ref="C55:D55"/>
    <mergeCell ref="A56:B56"/>
    <mergeCell ref="C56:D56"/>
    <mergeCell ref="A53:B53"/>
    <mergeCell ref="C53:D53"/>
    <mergeCell ref="A54:B54"/>
    <mergeCell ref="C54:D54"/>
    <mergeCell ref="A51:B51"/>
    <mergeCell ref="C51:D51"/>
    <mergeCell ref="A52:B52"/>
    <mergeCell ref="C52:D52"/>
    <mergeCell ref="A61:B61"/>
    <mergeCell ref="C61:D61"/>
    <mergeCell ref="A62:B62"/>
    <mergeCell ref="C62:D62"/>
    <mergeCell ref="A59:B59"/>
    <mergeCell ref="C59:D59"/>
    <mergeCell ref="A60:B60"/>
    <mergeCell ref="C60:D60"/>
    <mergeCell ref="A57:B57"/>
    <mergeCell ref="C57:D57"/>
    <mergeCell ref="A58:B58"/>
    <mergeCell ref="C58:D58"/>
    <mergeCell ref="E61:G61"/>
    <mergeCell ref="I61:J61"/>
    <mergeCell ref="K61:M61"/>
    <mergeCell ref="E62:G62"/>
    <mergeCell ref="A73:B73"/>
    <mergeCell ref="C73:D73"/>
    <mergeCell ref="A74:B74"/>
    <mergeCell ref="C74:D74"/>
    <mergeCell ref="A71:B71"/>
    <mergeCell ref="C71:D71"/>
    <mergeCell ref="A72:B72"/>
    <mergeCell ref="C72:D72"/>
    <mergeCell ref="A69:B69"/>
    <mergeCell ref="C69:D69"/>
    <mergeCell ref="A70:B70"/>
    <mergeCell ref="C70:D70"/>
    <mergeCell ref="A79:B79"/>
    <mergeCell ref="C79:D79"/>
    <mergeCell ref="A67:B67"/>
    <mergeCell ref="C67:D67"/>
    <mergeCell ref="A68:B68"/>
    <mergeCell ref="C68:D68"/>
    <mergeCell ref="A65:B65"/>
    <mergeCell ref="C65:D65"/>
    <mergeCell ref="A66:B66"/>
    <mergeCell ref="C66:D66"/>
    <mergeCell ref="A63:B63"/>
    <mergeCell ref="C63:D63"/>
    <mergeCell ref="A64:B64"/>
    <mergeCell ref="C64:D64"/>
    <mergeCell ref="E66:G66"/>
    <mergeCell ref="I66:J66"/>
    <mergeCell ref="A80:B80"/>
    <mergeCell ref="C80:D80"/>
    <mergeCell ref="A77:B77"/>
    <mergeCell ref="C77:D77"/>
    <mergeCell ref="A78:B78"/>
    <mergeCell ref="C78:D78"/>
    <mergeCell ref="A75:B75"/>
    <mergeCell ref="C75:D75"/>
    <mergeCell ref="A76:B76"/>
    <mergeCell ref="C76:D76"/>
    <mergeCell ref="E75:G75"/>
    <mergeCell ref="I75:J75"/>
    <mergeCell ref="K75:M75"/>
    <mergeCell ref="E76:G76"/>
    <mergeCell ref="I76:J76"/>
    <mergeCell ref="K76:M76"/>
    <mergeCell ref="E77:G77"/>
    <mergeCell ref="I77:J77"/>
    <mergeCell ref="E80:G80"/>
    <mergeCell ref="I80:J80"/>
    <mergeCell ref="K80:M80"/>
    <mergeCell ref="A85:B85"/>
    <mergeCell ref="C85:D85"/>
    <mergeCell ref="A86:B86"/>
    <mergeCell ref="C86:D86"/>
    <mergeCell ref="A83:B83"/>
    <mergeCell ref="C83:D83"/>
    <mergeCell ref="A84:B84"/>
    <mergeCell ref="C84:D84"/>
    <mergeCell ref="A81:B81"/>
    <mergeCell ref="C81:D81"/>
    <mergeCell ref="A82:B82"/>
    <mergeCell ref="C82:D82"/>
    <mergeCell ref="E84:G84"/>
    <mergeCell ref="I84:J84"/>
    <mergeCell ref="K84:M84"/>
    <mergeCell ref="E85:G85"/>
    <mergeCell ref="I85:J85"/>
    <mergeCell ref="K85:M85"/>
    <mergeCell ref="E86:G86"/>
    <mergeCell ref="I86:J86"/>
    <mergeCell ref="E81:G81"/>
    <mergeCell ref="I81:J81"/>
    <mergeCell ref="K81:M81"/>
    <mergeCell ref="E82:G82"/>
    <mergeCell ref="I82:J82"/>
    <mergeCell ref="K82:M82"/>
    <mergeCell ref="E83:G83"/>
    <mergeCell ref="I83:J83"/>
    <mergeCell ref="K83:M83"/>
    <mergeCell ref="K86:M86"/>
    <mergeCell ref="A91:B91"/>
    <mergeCell ref="C91:D91"/>
    <mergeCell ref="A92:B92"/>
    <mergeCell ref="C92:D92"/>
    <mergeCell ref="A89:B89"/>
    <mergeCell ref="C89:D89"/>
    <mergeCell ref="A90:B90"/>
    <mergeCell ref="C90:D90"/>
    <mergeCell ref="A87:B87"/>
    <mergeCell ref="C87:D87"/>
    <mergeCell ref="A88:B88"/>
    <mergeCell ref="C88:D88"/>
    <mergeCell ref="A97:B97"/>
    <mergeCell ref="C97:D97"/>
    <mergeCell ref="A98:B98"/>
    <mergeCell ref="C98:D98"/>
    <mergeCell ref="A95:B95"/>
    <mergeCell ref="C95:D95"/>
    <mergeCell ref="A96:B96"/>
    <mergeCell ref="C96:D96"/>
    <mergeCell ref="A93:B93"/>
    <mergeCell ref="C93:D93"/>
    <mergeCell ref="A94:B94"/>
    <mergeCell ref="C94:D94"/>
    <mergeCell ref="A103:B103"/>
    <mergeCell ref="C103:D103"/>
    <mergeCell ref="A104:B104"/>
    <mergeCell ref="C104:D104"/>
    <mergeCell ref="A101:B101"/>
    <mergeCell ref="C101:D101"/>
    <mergeCell ref="A102:B102"/>
    <mergeCell ref="C102:D102"/>
    <mergeCell ref="A99:B99"/>
    <mergeCell ref="C99:D99"/>
    <mergeCell ref="A100:B100"/>
    <mergeCell ref="C100:D100"/>
    <mergeCell ref="E102:G102"/>
    <mergeCell ref="I102:J102"/>
    <mergeCell ref="K102:M102"/>
    <mergeCell ref="E103:G103"/>
    <mergeCell ref="I103:J103"/>
    <mergeCell ref="K103:M103"/>
    <mergeCell ref="E104:G104"/>
    <mergeCell ref="I104:J104"/>
    <mergeCell ref="E99:G99"/>
    <mergeCell ref="I99:J99"/>
    <mergeCell ref="K99:M99"/>
    <mergeCell ref="E100:G100"/>
    <mergeCell ref="I100:J100"/>
    <mergeCell ref="K100:M100"/>
    <mergeCell ref="E101:G101"/>
    <mergeCell ref="I101:J101"/>
    <mergeCell ref="K101:M101"/>
    <mergeCell ref="K104:M104"/>
    <mergeCell ref="A109:B109"/>
    <mergeCell ref="C109:D109"/>
    <mergeCell ref="A110:B110"/>
    <mergeCell ref="C110:D110"/>
    <mergeCell ref="A107:B107"/>
    <mergeCell ref="C107:D107"/>
    <mergeCell ref="A108:B108"/>
    <mergeCell ref="C108:D108"/>
    <mergeCell ref="A105:B105"/>
    <mergeCell ref="C105:D105"/>
    <mergeCell ref="A106:B106"/>
    <mergeCell ref="C106:D106"/>
    <mergeCell ref="A115:B115"/>
    <mergeCell ref="C115:D115"/>
    <mergeCell ref="A116:B116"/>
    <mergeCell ref="C116:D116"/>
    <mergeCell ref="A113:B113"/>
    <mergeCell ref="C113:D113"/>
    <mergeCell ref="A114:B114"/>
    <mergeCell ref="C114:D114"/>
    <mergeCell ref="A111:B111"/>
    <mergeCell ref="C111:D111"/>
    <mergeCell ref="A112:B112"/>
    <mergeCell ref="C112:D112"/>
    <mergeCell ref="A121:B121"/>
    <mergeCell ref="C121:D121"/>
    <mergeCell ref="A122:B122"/>
    <mergeCell ref="C122:D122"/>
    <mergeCell ref="A119:B119"/>
    <mergeCell ref="C119:D119"/>
    <mergeCell ref="A120:B120"/>
    <mergeCell ref="C120:D120"/>
    <mergeCell ref="A117:B117"/>
    <mergeCell ref="C117:D117"/>
    <mergeCell ref="A118:B118"/>
    <mergeCell ref="C118:D118"/>
    <mergeCell ref="E120:G120"/>
    <mergeCell ref="I120:J120"/>
    <mergeCell ref="K120:M120"/>
    <mergeCell ref="E121:G121"/>
    <mergeCell ref="I121:J121"/>
    <mergeCell ref="K121:M121"/>
    <mergeCell ref="E122:G122"/>
    <mergeCell ref="I122:J122"/>
    <mergeCell ref="E118:G118"/>
    <mergeCell ref="I118:J118"/>
    <mergeCell ref="K118:M118"/>
    <mergeCell ref="E119:G119"/>
    <mergeCell ref="I119:J119"/>
    <mergeCell ref="K119:M119"/>
    <mergeCell ref="K122:M122"/>
    <mergeCell ref="A127:B127"/>
    <mergeCell ref="C127:D127"/>
    <mergeCell ref="A128:B128"/>
    <mergeCell ref="C128:D128"/>
    <mergeCell ref="A125:B125"/>
    <mergeCell ref="C125:D125"/>
    <mergeCell ref="A126:B126"/>
    <mergeCell ref="C126:D126"/>
    <mergeCell ref="A123:B123"/>
    <mergeCell ref="C123:D123"/>
    <mergeCell ref="A124:B124"/>
    <mergeCell ref="C124:D124"/>
    <mergeCell ref="A133:B133"/>
    <mergeCell ref="C133:D133"/>
    <mergeCell ref="A134:B134"/>
    <mergeCell ref="C134:D134"/>
    <mergeCell ref="A131:B131"/>
    <mergeCell ref="C131:D131"/>
    <mergeCell ref="A132:B132"/>
    <mergeCell ref="C132:D132"/>
    <mergeCell ref="A129:B129"/>
    <mergeCell ref="C129:D129"/>
    <mergeCell ref="A130:B130"/>
    <mergeCell ref="C130:D130"/>
    <mergeCell ref="A139:B139"/>
    <mergeCell ref="C139:D139"/>
    <mergeCell ref="A140:B140"/>
    <mergeCell ref="C140:D140"/>
    <mergeCell ref="A137:B137"/>
    <mergeCell ref="C137:D137"/>
    <mergeCell ref="A138:B138"/>
    <mergeCell ref="C138:D138"/>
    <mergeCell ref="A135:B135"/>
    <mergeCell ref="C135:D135"/>
    <mergeCell ref="A136:B136"/>
    <mergeCell ref="C136:D136"/>
    <mergeCell ref="E138:G138"/>
    <mergeCell ref="I138:J138"/>
    <mergeCell ref="K138:M138"/>
    <mergeCell ref="E139:G139"/>
    <mergeCell ref="I139:J139"/>
    <mergeCell ref="K139:M139"/>
    <mergeCell ref="E140:G140"/>
    <mergeCell ref="I140:J140"/>
    <mergeCell ref="E137:G137"/>
    <mergeCell ref="I137:J137"/>
    <mergeCell ref="K137:M137"/>
    <mergeCell ref="K140:M140"/>
    <mergeCell ref="A145:B145"/>
    <mergeCell ref="C145:D145"/>
    <mergeCell ref="A146:B146"/>
    <mergeCell ref="C146:D146"/>
    <mergeCell ref="A143:B143"/>
    <mergeCell ref="C143:D143"/>
    <mergeCell ref="A144:B144"/>
    <mergeCell ref="C144:D144"/>
    <mergeCell ref="A141:B141"/>
    <mergeCell ref="C141:D141"/>
    <mergeCell ref="A142:B142"/>
    <mergeCell ref="C142:D142"/>
    <mergeCell ref="A151:B151"/>
    <mergeCell ref="C151:D151"/>
    <mergeCell ref="A152:B152"/>
    <mergeCell ref="C152:D152"/>
    <mergeCell ref="A149:B149"/>
    <mergeCell ref="C149:D149"/>
    <mergeCell ref="A150:B150"/>
    <mergeCell ref="C150:D150"/>
    <mergeCell ref="A147:B147"/>
    <mergeCell ref="C147:D147"/>
    <mergeCell ref="A148:B148"/>
    <mergeCell ref="C148:D148"/>
    <mergeCell ref="E147:G147"/>
    <mergeCell ref="I147:J147"/>
    <mergeCell ref="K147:M147"/>
    <mergeCell ref="E148:G148"/>
    <mergeCell ref="I148:J148"/>
    <mergeCell ref="K148:M148"/>
    <mergeCell ref="E149:G149"/>
    <mergeCell ref="I149:J149"/>
    <mergeCell ref="A157:B157"/>
    <mergeCell ref="C157:D157"/>
    <mergeCell ref="A158:B158"/>
    <mergeCell ref="C158:D158"/>
    <mergeCell ref="A155:B155"/>
    <mergeCell ref="C155:D155"/>
    <mergeCell ref="A156:B156"/>
    <mergeCell ref="C156:D156"/>
    <mergeCell ref="A153:B153"/>
    <mergeCell ref="C153:D153"/>
    <mergeCell ref="A154:B154"/>
    <mergeCell ref="C154:D154"/>
    <mergeCell ref="E156:G156"/>
    <mergeCell ref="I156:J156"/>
    <mergeCell ref="K156:M156"/>
    <mergeCell ref="E157:G157"/>
    <mergeCell ref="I157:J157"/>
    <mergeCell ref="K157:M157"/>
    <mergeCell ref="E158:G158"/>
    <mergeCell ref="I158:J158"/>
    <mergeCell ref="K149:M149"/>
    <mergeCell ref="E150:G150"/>
    <mergeCell ref="I150:J150"/>
    <mergeCell ref="K150:M150"/>
    <mergeCell ref="A163:B163"/>
    <mergeCell ref="C163:D163"/>
    <mergeCell ref="A164:B164"/>
    <mergeCell ref="C164:D164"/>
    <mergeCell ref="A161:B161"/>
    <mergeCell ref="C161:D161"/>
    <mergeCell ref="A162:B162"/>
    <mergeCell ref="C162:D162"/>
    <mergeCell ref="A159:B159"/>
    <mergeCell ref="C159:D159"/>
    <mergeCell ref="A160:B160"/>
    <mergeCell ref="C160:D160"/>
    <mergeCell ref="A169:B169"/>
    <mergeCell ref="C169:D169"/>
    <mergeCell ref="A170:B170"/>
    <mergeCell ref="C170:D170"/>
    <mergeCell ref="A167:B167"/>
    <mergeCell ref="C167:D167"/>
    <mergeCell ref="A168:B168"/>
    <mergeCell ref="C168:D168"/>
    <mergeCell ref="A165:B165"/>
    <mergeCell ref="C165:D165"/>
    <mergeCell ref="A166:B166"/>
    <mergeCell ref="C166:D166"/>
    <mergeCell ref="E169:G169"/>
    <mergeCell ref="I169:J169"/>
    <mergeCell ref="K169:M169"/>
    <mergeCell ref="E170:G170"/>
    <mergeCell ref="A181:B181"/>
    <mergeCell ref="C181:D181"/>
    <mergeCell ref="A182:B182"/>
    <mergeCell ref="C182:D182"/>
    <mergeCell ref="A179:B179"/>
    <mergeCell ref="C179:D179"/>
    <mergeCell ref="A180:B180"/>
    <mergeCell ref="C180:D180"/>
    <mergeCell ref="A177:B177"/>
    <mergeCell ref="C177:D177"/>
    <mergeCell ref="A178:B178"/>
    <mergeCell ref="C178:D178"/>
    <mergeCell ref="A187:B187"/>
    <mergeCell ref="C187:D187"/>
    <mergeCell ref="A175:B175"/>
    <mergeCell ref="C175:D175"/>
    <mergeCell ref="A176:B176"/>
    <mergeCell ref="C176:D176"/>
    <mergeCell ref="A173:B173"/>
    <mergeCell ref="C173:D173"/>
    <mergeCell ref="A174:B174"/>
    <mergeCell ref="C174:D174"/>
    <mergeCell ref="A171:B171"/>
    <mergeCell ref="C171:D171"/>
    <mergeCell ref="A172:B172"/>
    <mergeCell ref="C172:D172"/>
    <mergeCell ref="E174:G174"/>
    <mergeCell ref="I174:J174"/>
    <mergeCell ref="A188:B188"/>
    <mergeCell ref="C188:D188"/>
    <mergeCell ref="A185:B185"/>
    <mergeCell ref="C185:D185"/>
    <mergeCell ref="A186:B186"/>
    <mergeCell ref="C186:D186"/>
    <mergeCell ref="A183:B183"/>
    <mergeCell ref="C183:D183"/>
    <mergeCell ref="A184:B184"/>
    <mergeCell ref="C184:D184"/>
    <mergeCell ref="E183:G183"/>
    <mergeCell ref="I183:J183"/>
    <mergeCell ref="K183:M183"/>
    <mergeCell ref="E184:G184"/>
    <mergeCell ref="I184:J184"/>
    <mergeCell ref="K184:M184"/>
    <mergeCell ref="E185:G185"/>
    <mergeCell ref="I185:J185"/>
    <mergeCell ref="E188:G188"/>
    <mergeCell ref="I188:J188"/>
    <mergeCell ref="K188:M188"/>
    <mergeCell ref="A193:B193"/>
    <mergeCell ref="C193:D193"/>
    <mergeCell ref="A194:B194"/>
    <mergeCell ref="C194:D194"/>
    <mergeCell ref="A191:B191"/>
    <mergeCell ref="C191:D191"/>
    <mergeCell ref="A192:B192"/>
    <mergeCell ref="C192:D192"/>
    <mergeCell ref="A189:B189"/>
    <mergeCell ref="C189:D189"/>
    <mergeCell ref="A190:B190"/>
    <mergeCell ref="C190:D190"/>
    <mergeCell ref="E192:G192"/>
    <mergeCell ref="I192:J192"/>
    <mergeCell ref="K192:M192"/>
    <mergeCell ref="E193:G193"/>
    <mergeCell ref="I193:J193"/>
    <mergeCell ref="K193:M193"/>
    <mergeCell ref="E194:G194"/>
    <mergeCell ref="I194:J194"/>
    <mergeCell ref="E189:G189"/>
    <mergeCell ref="I189:J189"/>
    <mergeCell ref="K189:M189"/>
    <mergeCell ref="E190:G190"/>
    <mergeCell ref="I190:J190"/>
    <mergeCell ref="K190:M190"/>
    <mergeCell ref="E191:G191"/>
    <mergeCell ref="I191:J191"/>
    <mergeCell ref="K191:M191"/>
    <mergeCell ref="K194:M194"/>
    <mergeCell ref="A199:B199"/>
    <mergeCell ref="C199:D199"/>
    <mergeCell ref="A200:B200"/>
    <mergeCell ref="C200:D200"/>
    <mergeCell ref="A197:B197"/>
    <mergeCell ref="C197:D197"/>
    <mergeCell ref="A198:B198"/>
    <mergeCell ref="C198:D198"/>
    <mergeCell ref="A195:B195"/>
    <mergeCell ref="C195:D195"/>
    <mergeCell ref="A196:B196"/>
    <mergeCell ref="C196:D196"/>
    <mergeCell ref="A205:B205"/>
    <mergeCell ref="C205:D205"/>
    <mergeCell ref="A206:B206"/>
    <mergeCell ref="C206:D206"/>
    <mergeCell ref="A203:B203"/>
    <mergeCell ref="C203:D203"/>
    <mergeCell ref="A204:B204"/>
    <mergeCell ref="C204:D204"/>
    <mergeCell ref="A201:B201"/>
    <mergeCell ref="C201:D201"/>
    <mergeCell ref="A202:B202"/>
    <mergeCell ref="C202:D202"/>
    <mergeCell ref="A211:B211"/>
    <mergeCell ref="C211:D211"/>
    <mergeCell ref="A212:B212"/>
    <mergeCell ref="C212:D212"/>
    <mergeCell ref="A209:B209"/>
    <mergeCell ref="C209:D209"/>
    <mergeCell ref="A210:B210"/>
    <mergeCell ref="C210:D210"/>
    <mergeCell ref="A207:B207"/>
    <mergeCell ref="C207:D207"/>
    <mergeCell ref="A208:B208"/>
    <mergeCell ref="C208:D208"/>
    <mergeCell ref="E210:G210"/>
    <mergeCell ref="I210:J210"/>
    <mergeCell ref="K210:M210"/>
    <mergeCell ref="E211:G211"/>
    <mergeCell ref="I211:J211"/>
    <mergeCell ref="K211:M211"/>
    <mergeCell ref="E212:G212"/>
    <mergeCell ref="I212:J212"/>
    <mergeCell ref="E207:G207"/>
    <mergeCell ref="I207:J207"/>
    <mergeCell ref="K207:M207"/>
    <mergeCell ref="E208:G208"/>
    <mergeCell ref="I208:J208"/>
    <mergeCell ref="K208:M208"/>
    <mergeCell ref="E209:G209"/>
    <mergeCell ref="I209:J209"/>
    <mergeCell ref="K209:M209"/>
    <mergeCell ref="K212:M212"/>
    <mergeCell ref="A217:B217"/>
    <mergeCell ref="C217:D217"/>
    <mergeCell ref="A218:B218"/>
    <mergeCell ref="C218:D218"/>
    <mergeCell ref="A215:B215"/>
    <mergeCell ref="C215:D215"/>
    <mergeCell ref="A216:B216"/>
    <mergeCell ref="C216:D216"/>
    <mergeCell ref="A213:B213"/>
    <mergeCell ref="C213:D213"/>
    <mergeCell ref="A214:B214"/>
    <mergeCell ref="C214:D214"/>
    <mergeCell ref="A223:B223"/>
    <mergeCell ref="C223:D223"/>
    <mergeCell ref="A224:B224"/>
    <mergeCell ref="C224:D224"/>
    <mergeCell ref="A221:B221"/>
    <mergeCell ref="C221:D221"/>
    <mergeCell ref="A222:B222"/>
    <mergeCell ref="C222:D222"/>
    <mergeCell ref="A219:B219"/>
    <mergeCell ref="C219:D219"/>
    <mergeCell ref="A220:B220"/>
    <mergeCell ref="C220:D220"/>
    <mergeCell ref="A229:B229"/>
    <mergeCell ref="C229:D229"/>
    <mergeCell ref="A230:B230"/>
    <mergeCell ref="C230:D230"/>
    <mergeCell ref="A227:B227"/>
    <mergeCell ref="C227:D227"/>
    <mergeCell ref="A228:B228"/>
    <mergeCell ref="C228:D228"/>
    <mergeCell ref="A225:B225"/>
    <mergeCell ref="C225:D225"/>
    <mergeCell ref="A226:B226"/>
    <mergeCell ref="C226:D226"/>
    <mergeCell ref="E228:G228"/>
    <mergeCell ref="I228:J228"/>
    <mergeCell ref="K228:M228"/>
    <mergeCell ref="E229:G229"/>
    <mergeCell ref="I229:J229"/>
    <mergeCell ref="K229:M229"/>
    <mergeCell ref="E230:G230"/>
    <mergeCell ref="I230:J230"/>
    <mergeCell ref="E226:G226"/>
    <mergeCell ref="I226:J226"/>
    <mergeCell ref="K226:M226"/>
    <mergeCell ref="E227:G227"/>
    <mergeCell ref="I227:J227"/>
    <mergeCell ref="K227:M227"/>
    <mergeCell ref="K230:M230"/>
    <mergeCell ref="A235:B235"/>
    <mergeCell ref="C235:D235"/>
    <mergeCell ref="A236:B236"/>
    <mergeCell ref="C236:D236"/>
    <mergeCell ref="A233:B233"/>
    <mergeCell ref="C233:D233"/>
    <mergeCell ref="A234:B234"/>
    <mergeCell ref="C234:D234"/>
    <mergeCell ref="A231:B231"/>
    <mergeCell ref="C231:D231"/>
    <mergeCell ref="A232:B232"/>
    <mergeCell ref="C232:D232"/>
    <mergeCell ref="A241:B241"/>
    <mergeCell ref="C241:D241"/>
    <mergeCell ref="A242:B242"/>
    <mergeCell ref="C242:D242"/>
    <mergeCell ref="A239:B239"/>
    <mergeCell ref="C239:D239"/>
    <mergeCell ref="A240:B240"/>
    <mergeCell ref="C240:D240"/>
    <mergeCell ref="A237:B237"/>
    <mergeCell ref="C237:D237"/>
    <mergeCell ref="A238:B238"/>
    <mergeCell ref="C238:D238"/>
    <mergeCell ref="A247:B247"/>
    <mergeCell ref="C247:D247"/>
    <mergeCell ref="A248:B248"/>
    <mergeCell ref="C248:D248"/>
    <mergeCell ref="A245:B245"/>
    <mergeCell ref="C245:D245"/>
    <mergeCell ref="A246:B246"/>
    <mergeCell ref="C246:D246"/>
    <mergeCell ref="A243:B243"/>
    <mergeCell ref="C243:D243"/>
    <mergeCell ref="A244:B244"/>
    <mergeCell ref="C244:D244"/>
    <mergeCell ref="E246:G246"/>
    <mergeCell ref="I246:J246"/>
    <mergeCell ref="K246:M246"/>
    <mergeCell ref="E247:G247"/>
    <mergeCell ref="I247:J247"/>
    <mergeCell ref="K247:M247"/>
    <mergeCell ref="E248:G248"/>
    <mergeCell ref="I248:J248"/>
    <mergeCell ref="E245:G245"/>
    <mergeCell ref="I245:J245"/>
    <mergeCell ref="K245:M245"/>
    <mergeCell ref="K248:M248"/>
    <mergeCell ref="A253:B253"/>
    <mergeCell ref="C253:D253"/>
    <mergeCell ref="A254:B254"/>
    <mergeCell ref="C254:D254"/>
    <mergeCell ref="A251:B251"/>
    <mergeCell ref="C251:D251"/>
    <mergeCell ref="A252:B252"/>
    <mergeCell ref="C252:D252"/>
    <mergeCell ref="A249:B249"/>
    <mergeCell ref="C249:D249"/>
    <mergeCell ref="A250:B250"/>
    <mergeCell ref="C250:D250"/>
    <mergeCell ref="A259:B259"/>
    <mergeCell ref="C259:D259"/>
    <mergeCell ref="A260:B260"/>
    <mergeCell ref="C260:D260"/>
    <mergeCell ref="A257:B257"/>
    <mergeCell ref="C257:D257"/>
    <mergeCell ref="A258:B258"/>
    <mergeCell ref="C258:D258"/>
    <mergeCell ref="A255:B255"/>
    <mergeCell ref="C255:D255"/>
    <mergeCell ref="A256:B256"/>
    <mergeCell ref="C256:D256"/>
    <mergeCell ref="E255:G255"/>
    <mergeCell ref="I255:J255"/>
    <mergeCell ref="K255:M255"/>
    <mergeCell ref="E256:G256"/>
    <mergeCell ref="I256:J256"/>
    <mergeCell ref="K256:M256"/>
    <mergeCell ref="E257:G257"/>
    <mergeCell ref="I257:J257"/>
    <mergeCell ref="A265:B265"/>
    <mergeCell ref="C265:D265"/>
    <mergeCell ref="A266:B266"/>
    <mergeCell ref="C266:D266"/>
    <mergeCell ref="A263:B263"/>
    <mergeCell ref="C263:D263"/>
    <mergeCell ref="A264:B264"/>
    <mergeCell ref="C264:D264"/>
    <mergeCell ref="A261:B261"/>
    <mergeCell ref="C261:D261"/>
    <mergeCell ref="A262:B262"/>
    <mergeCell ref="C262:D262"/>
    <mergeCell ref="E264:G264"/>
    <mergeCell ref="I264:J264"/>
    <mergeCell ref="K264:M264"/>
    <mergeCell ref="E265:G265"/>
    <mergeCell ref="I265:J265"/>
    <mergeCell ref="K265:M265"/>
    <mergeCell ref="E266:G266"/>
    <mergeCell ref="I266:J266"/>
    <mergeCell ref="K257:M257"/>
    <mergeCell ref="E258:G258"/>
    <mergeCell ref="I258:J258"/>
    <mergeCell ref="K258:M258"/>
    <mergeCell ref="A271:B271"/>
    <mergeCell ref="C271:D271"/>
    <mergeCell ref="A272:B272"/>
    <mergeCell ref="C272:D272"/>
    <mergeCell ref="A269:B269"/>
    <mergeCell ref="C269:D269"/>
    <mergeCell ref="A270:B270"/>
    <mergeCell ref="C270:D270"/>
    <mergeCell ref="A267:B267"/>
    <mergeCell ref="C267:D267"/>
    <mergeCell ref="A268:B268"/>
    <mergeCell ref="C268:D268"/>
    <mergeCell ref="A277:B277"/>
    <mergeCell ref="C277:D277"/>
    <mergeCell ref="A278:B278"/>
    <mergeCell ref="C278:D278"/>
    <mergeCell ref="A275:B275"/>
    <mergeCell ref="C275:D275"/>
    <mergeCell ref="A276:B276"/>
    <mergeCell ref="C276:D276"/>
    <mergeCell ref="A273:B273"/>
    <mergeCell ref="C273:D273"/>
    <mergeCell ref="A274:B274"/>
    <mergeCell ref="C274:D274"/>
    <mergeCell ref="A281:B281"/>
    <mergeCell ref="C281:D281"/>
    <mergeCell ref="A282:B282"/>
    <mergeCell ref="C282:D282"/>
    <mergeCell ref="A279:B279"/>
    <mergeCell ref="C279:D279"/>
    <mergeCell ref="A280:B280"/>
    <mergeCell ref="C280:D280"/>
    <mergeCell ref="E282:G282"/>
    <mergeCell ref="I282:J282"/>
    <mergeCell ref="K282:M282"/>
    <mergeCell ref="E283:G283"/>
    <mergeCell ref="I283:J283"/>
    <mergeCell ref="K283:M283"/>
    <mergeCell ref="A293:B293"/>
    <mergeCell ref="C293:D293"/>
    <mergeCell ref="E293:G293"/>
    <mergeCell ref="I293:J293"/>
    <mergeCell ref="A290:B290"/>
    <mergeCell ref="C290:D290"/>
    <mergeCell ref="A287:B287"/>
    <mergeCell ref="C287:D287"/>
    <mergeCell ref="A288:B288"/>
    <mergeCell ref="C288:D288"/>
    <mergeCell ref="A285:B285"/>
    <mergeCell ref="C285:D285"/>
    <mergeCell ref="A286:B286"/>
    <mergeCell ref="C286:D286"/>
    <mergeCell ref="A291:B291"/>
    <mergeCell ref="C291:D291"/>
    <mergeCell ref="E291:G291"/>
    <mergeCell ref="I291:J291"/>
  </mergeCells>
  <pageMargins left="0.44431372549019615" right="0.44431372549019615" top="0.44431372549019615" bottom="0.44431372549019615" header="0.50980392156862753" footer="0.5098039215686275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788D765-1FB0-4DD5-943F-284B2414F33A}"/>
</file>

<file path=customXml/itemProps2.xml><?xml version="1.0" encoding="utf-8"?>
<ds:datastoreItem xmlns:ds="http://schemas.openxmlformats.org/officeDocument/2006/customXml" ds:itemID="{3B755DAA-C93B-462D-A638-A56CB8C38A86}"/>
</file>

<file path=customXml/itemProps3.xml><?xml version="1.0" encoding="utf-8"?>
<ds:datastoreItem xmlns:ds="http://schemas.openxmlformats.org/officeDocument/2006/customXml" ds:itemID="{058270B1-CF63-4F45-9C82-6299A39C7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INDICADORES FINANCIEROS </vt:lpstr>
      <vt:lpstr>HISTORICO RENDIMIENTOS  </vt:lpstr>
      <vt:lpstr>inmuebles set 2011</vt:lpstr>
      <vt:lpstr>'inmuebles set 2011'!Print_Area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Dic 2012</dc:title>
  <dc:creator>VargasBM</dc:creator>
  <cp:lastModifiedBy>TanCI</cp:lastModifiedBy>
  <cp:lastPrinted>2012-10-02T17:42:53Z</cp:lastPrinted>
  <dcterms:created xsi:type="dcterms:W3CDTF">2007-07-03T16:15:55Z</dcterms:created>
  <dcterms:modified xsi:type="dcterms:W3CDTF">2013-01-09T16:15:40Z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