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Comunicación\Rediseño sitio web\contenido cargado\industria FI trim\"/>
    </mc:Choice>
  </mc:AlternateContent>
  <xr:revisionPtr revIDLastSave="0" documentId="8_{3ADDBA0C-75A5-4E04-9051-6B3671984C3E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INDICADORES FINANCIEROS " sheetId="66" r:id="rId1"/>
    <sheet name="HISTORICO RENDIMIENTOS   " sheetId="69" r:id="rId2"/>
    <sheet name="calculo RAR" sheetId="67" r:id="rId3"/>
    <sheet name="Inmuebles " sheetId="73" r:id="rId4"/>
    <sheet name="Inquilinos" sheetId="72" r:id="rId5"/>
    <sheet name="% OCUPACION" sheetId="70" r:id="rId6"/>
  </sheets>
  <externalReferences>
    <externalReference r:id="rId7"/>
    <externalReference r:id="rId8"/>
  </externalReferences>
  <definedNames>
    <definedName name="__" localSheetId="5">#REF!</definedName>
    <definedName name="__" localSheetId="2">#REF!</definedName>
    <definedName name="__" localSheetId="1">#REF!</definedName>
    <definedName name="__">#REF!</definedName>
    <definedName name="_xlnm._FilterDatabase" localSheetId="3" hidden="1">'Inmuebles '!$A$5:$V$335</definedName>
    <definedName name="ACTIVOS" localSheetId="5">[1]ACTIVOS!#REF!</definedName>
    <definedName name="ACTIVOS" localSheetId="2">[1]ACTIVOS!#REF!</definedName>
    <definedName name="ACTIVOS" localSheetId="1">[1]ACTIVOS!#REF!</definedName>
    <definedName name="ACTIVOS" localSheetId="0">[1]ACTIVOS!#REF!</definedName>
    <definedName name="ACTIVOS">[1]ACTIVOS!#REF!</definedName>
    <definedName name="ACTLIQCOL" localSheetId="2">#REF!</definedName>
    <definedName name="ACTLIQCOL" localSheetId="1">#REF!</definedName>
    <definedName name="ACTLIQCOL" localSheetId="0">#REF!</definedName>
    <definedName name="ACTLIQCOL">#REF!</definedName>
    <definedName name="AHORRCOL" localSheetId="2">#REF!</definedName>
    <definedName name="AHORRCOL" localSheetId="1">#REF!</definedName>
    <definedName name="AHORRCOL" localSheetId="0">#REF!</definedName>
    <definedName name="AHORRCOL">#REF!</definedName>
    <definedName name="AHORRTUR" localSheetId="2">#REF!</definedName>
    <definedName name="AHORRTUR" localSheetId="1">#REF!</definedName>
    <definedName name="AHORRTUR" localSheetId="0">#REF!</definedName>
    <definedName name="AHORRTUR">#REF!</definedName>
    <definedName name="ALDESASFI" localSheetId="2">[2]SFI!#REF!</definedName>
    <definedName name="ALDESASFI" localSheetId="1">[2]SFI!#REF!</definedName>
    <definedName name="ALDESASFI" localSheetId="0">[2]SFI!#REF!</definedName>
    <definedName name="ALDESASFI">[2]SFI!#REF!</definedName>
    <definedName name="AMERACCIO" localSheetId="2">#REF!</definedName>
    <definedName name="AMERACCIO" localSheetId="1">#REF!</definedName>
    <definedName name="AMERACCIO" localSheetId="0">#REF!</definedName>
    <definedName name="AMERACCIO">#REF!</definedName>
    <definedName name="_xlnm.Print_Area" localSheetId="2">'calculo RAR'!$A$272:$E$284</definedName>
    <definedName name="BANEXSFI" localSheetId="5">[2]SFI!#REF!</definedName>
    <definedName name="BANEXSFI" localSheetId="2">[2]SFI!#REF!</definedName>
    <definedName name="BANEXSFI" localSheetId="1">[2]SFI!#REF!</definedName>
    <definedName name="BANEXSFI" localSheetId="0">[2]SFI!#REF!</definedName>
    <definedName name="BANEXSFI">[2]SFI!#REF!</definedName>
    <definedName name="BCTSFI" localSheetId="2">[2]SFI!#REF!</definedName>
    <definedName name="BCTSFI" localSheetId="1">[2]SFI!#REF!</definedName>
    <definedName name="BCTSFI" localSheetId="0">[2]SFI!#REF!</definedName>
    <definedName name="BCTSFI">[2]SFI!#REF!</definedName>
    <definedName name="BICSASFI" localSheetId="2">[2]SFI!#REF!</definedName>
    <definedName name="BICSASFI" localSheetId="1">[2]SFI!#REF!</definedName>
    <definedName name="BICSASFI" localSheetId="0">[2]SFI!#REF!</definedName>
    <definedName name="BICSASFI">[2]SFI!#REF!</definedName>
    <definedName name="BNSFI" localSheetId="2">[2]SFI!#REF!</definedName>
    <definedName name="BNSFI" localSheetId="1">[2]SFI!#REF!</definedName>
    <definedName name="BNSFI" localSheetId="0">[2]SFI!#REF!</definedName>
    <definedName name="BNSFI">[2]SFI!#REF!</definedName>
    <definedName name="COLCRECI" localSheetId="2">#REF!</definedName>
    <definedName name="COLCRECI" localSheetId="1">#REF!</definedName>
    <definedName name="COLCRECI" localSheetId="0">#REF!</definedName>
    <definedName name="COLCRECI">#REF!</definedName>
    <definedName name="COLINGRE" localSheetId="2">#REF!</definedName>
    <definedName name="COLINGRE" localSheetId="1">#REF!</definedName>
    <definedName name="COLINGRE" localSheetId="0">#REF!</definedName>
    <definedName name="COLINGRE">#REF!</definedName>
    <definedName name="COLONCPL" localSheetId="2">#REF!</definedName>
    <definedName name="COLONCPL" localSheetId="1">#REF!</definedName>
    <definedName name="COLONCPL" localSheetId="0">#REF!</definedName>
    <definedName name="COLONCPL">#REF!</definedName>
    <definedName name="COLONCRE" localSheetId="2">#REF!</definedName>
    <definedName name="COLONCRE" localSheetId="1">#REF!</definedName>
    <definedName name="COLONCRE" localSheetId="0">#REF!</definedName>
    <definedName name="COLONCRE">#REF!</definedName>
    <definedName name="COLONLIQU" localSheetId="2">#REF!</definedName>
    <definedName name="COLONLIQU" localSheetId="1">#REF!</definedName>
    <definedName name="COLONLIQU" localSheetId="0">#REF!</definedName>
    <definedName name="COLONLIQU">#REF!</definedName>
    <definedName name="COLONREN" localSheetId="2">#REF!</definedName>
    <definedName name="COLONREN" localSheetId="1">#REF!</definedName>
    <definedName name="COLONREN" localSheetId="0">#REF!</definedName>
    <definedName name="COLONREN">#REF!</definedName>
    <definedName name="CONSUMO" localSheetId="2">#REF!</definedName>
    <definedName name="CONSUMO" localSheetId="1">#REF!</definedName>
    <definedName name="CONSUMO" localSheetId="0">#REF!</definedName>
    <definedName name="CONSUMO">#REF!</definedName>
    <definedName name="COPCOLON" localSheetId="2">#REF!</definedName>
    <definedName name="COPCOLON" localSheetId="1">#REF!</definedName>
    <definedName name="COPCOLON" localSheetId="0">#REF!</definedName>
    <definedName name="COPCOLON">#REF!</definedName>
    <definedName name="COPDOLAR" localSheetId="2">#REF!</definedName>
    <definedName name="COPDOLAR" localSheetId="1">#REF!</definedName>
    <definedName name="COPDOLAR" localSheetId="0">#REF!</definedName>
    <definedName name="COPDOLAR">#REF!</definedName>
    <definedName name="COPLCOL" localSheetId="2">#REF!</definedName>
    <definedName name="COPLCOL" localSheetId="1">#REF!</definedName>
    <definedName name="COPLCOL" localSheetId="0">#REF!</definedName>
    <definedName name="COPLCOL">#REF!</definedName>
    <definedName name="COPLDOL" localSheetId="2">#REF!</definedName>
    <definedName name="COPLDOL" localSheetId="1">#REF!</definedName>
    <definedName name="COPLDOL" localSheetId="0">#REF!</definedName>
    <definedName name="COPLDOL">#REF!</definedName>
    <definedName name="CPCOLON" localSheetId="2">#REF!</definedName>
    <definedName name="CPCOLON" localSheetId="1">#REF!</definedName>
    <definedName name="CPCOLON" localSheetId="0">#REF!</definedName>
    <definedName name="CPCOLON">#REF!</definedName>
    <definedName name="CPDOLAR" localSheetId="2">#REF!</definedName>
    <definedName name="CPDOLAR" localSheetId="1">#REF!</definedName>
    <definedName name="CPDOLAR" localSheetId="0">#REF!</definedName>
    <definedName name="CPDOLAR">#REF!</definedName>
    <definedName name="CPDOLEFE" localSheetId="2">#REF!</definedName>
    <definedName name="CPDOLEFE" localSheetId="1">#REF!</definedName>
    <definedName name="CPDOLEFE" localSheetId="0">#REF!</definedName>
    <definedName name="CPDOLEFE">#REF!</definedName>
    <definedName name="CPLAZOCOL" localSheetId="2">#REF!</definedName>
    <definedName name="CPLAZOCOL" localSheetId="1">#REF!</definedName>
    <definedName name="CPLAZOCOL" localSheetId="0">#REF!</definedName>
    <definedName name="CPLAZOCOL">#REF!</definedName>
    <definedName name="CPLAZODOL" localSheetId="2">#REF!</definedName>
    <definedName name="CPLAZODOL" localSheetId="1">#REF!</definedName>
    <definedName name="CPLAZODOL" localSheetId="0">#REF!</definedName>
    <definedName name="CPLAZODOL">#REF!</definedName>
    <definedName name="CRECICOL" localSheetId="2">#REF!</definedName>
    <definedName name="CRECICOL" localSheetId="1">#REF!</definedName>
    <definedName name="CRECICOL" localSheetId="0">#REF!</definedName>
    <definedName name="CRECICOL">#REF!</definedName>
    <definedName name="CRECIMDO" localSheetId="2">#REF!</definedName>
    <definedName name="CRECIMDO" localSheetId="1">#REF!</definedName>
    <definedName name="CRECIMDO" localSheetId="0">#REF!</definedName>
    <definedName name="CRECIMDO">#REF!</definedName>
    <definedName name="CRECOL" localSheetId="2">#REF!</definedName>
    <definedName name="CRECOL" localSheetId="1">#REF!</definedName>
    <definedName name="CRECOL" localSheetId="0">#REF!</definedName>
    <definedName name="CRECOL">#REF!</definedName>
    <definedName name="CREMCOL" localSheetId="2">#REF!</definedName>
    <definedName name="CREMCOL" localSheetId="1">#REF!</definedName>
    <definedName name="CREMCOL" localSheetId="0">#REF!</definedName>
    <definedName name="CREMCOL">#REF!</definedName>
    <definedName name="CREMDOL" localSheetId="2">#REF!</definedName>
    <definedName name="CREMDOL" localSheetId="1">#REF!</definedName>
    <definedName name="CREMDOL" localSheetId="0">#REF!</definedName>
    <definedName name="CREMDOL">#REF!</definedName>
    <definedName name="CREZCACOL" localSheetId="2">#REF!</definedName>
    <definedName name="CREZCACOL" localSheetId="1">#REF!</definedName>
    <definedName name="CREZCACOL" localSheetId="0">#REF!</definedName>
    <definedName name="CREZCACOL">#REF!</definedName>
    <definedName name="CRICACCION" localSheetId="2">#REF!</definedName>
    <definedName name="CRICACCION" localSheetId="1">#REF!</definedName>
    <definedName name="CRICACCION" localSheetId="0">#REF!</definedName>
    <definedName name="CRICACCION">#REF!</definedName>
    <definedName name="Cuadro31" localSheetId="2">#REF!</definedName>
    <definedName name="Cuadro31" localSheetId="1">#REF!</definedName>
    <definedName name="Cuadro31" localSheetId="0">#REF!</definedName>
    <definedName name="Cuadro31">#REF!</definedName>
    <definedName name="Cuadro31_Fin" localSheetId="2">#REF!</definedName>
    <definedName name="Cuadro31_Fin" localSheetId="1">#REF!</definedName>
    <definedName name="Cuadro31_Fin" localSheetId="0">#REF!</definedName>
    <definedName name="Cuadro31_Fin">#REF!</definedName>
    <definedName name="Cuadro32" localSheetId="2">#REF!</definedName>
    <definedName name="Cuadro32" localSheetId="1">#REF!</definedName>
    <definedName name="Cuadro32" localSheetId="0">#REF!</definedName>
    <definedName name="Cuadro32">#REF!</definedName>
    <definedName name="Cuadro32_Fin" localSheetId="2">#REF!</definedName>
    <definedName name="Cuadro32_Fin" localSheetId="1">#REF!</definedName>
    <definedName name="Cuadro32_Fin" localSheetId="0">#REF!</definedName>
    <definedName name="Cuadro32_Fin">#REF!</definedName>
    <definedName name="Cuadro33" localSheetId="2">#REF!</definedName>
    <definedName name="Cuadro33" localSheetId="1">#REF!</definedName>
    <definedName name="Cuadro33" localSheetId="0">#REF!</definedName>
    <definedName name="Cuadro33">#REF!</definedName>
    <definedName name="Cuadro33_Fin" localSheetId="2">#REF!</definedName>
    <definedName name="Cuadro33_Fin" localSheetId="1">#REF!</definedName>
    <definedName name="Cuadro33_Fin" localSheetId="0">#REF!</definedName>
    <definedName name="Cuadro33_Fin">#REF!</definedName>
    <definedName name="Cuadro34" localSheetId="2">#REF!</definedName>
    <definedName name="Cuadro34" localSheetId="1">#REF!</definedName>
    <definedName name="Cuadro34" localSheetId="0">#REF!</definedName>
    <definedName name="Cuadro34">#REF!</definedName>
    <definedName name="Cuadro43" localSheetId="2">#REF!</definedName>
    <definedName name="Cuadro43" localSheetId="1">#REF!</definedName>
    <definedName name="Cuadro43" localSheetId="0">#REF!</definedName>
    <definedName name="Cuadro43">#REF!</definedName>
    <definedName name="DIVISACPL" localSheetId="2">#REF!</definedName>
    <definedName name="DIVISACPL" localSheetId="1">#REF!</definedName>
    <definedName name="DIVISACPL" localSheetId="0">#REF!</definedName>
    <definedName name="DIVISACPL">#REF!</definedName>
    <definedName name="DOLARCRE" localSheetId="2">#REF!</definedName>
    <definedName name="DOLARCRE" localSheetId="1">#REF!</definedName>
    <definedName name="DOLARCRE" localSheetId="0">#REF!</definedName>
    <definedName name="DOLARCRE">#REF!</definedName>
    <definedName name="DOLARLIQU" localSheetId="2">#REF!</definedName>
    <definedName name="DOLARLIQU" localSheetId="1">#REF!</definedName>
    <definedName name="DOLARLIQU" localSheetId="0">#REF!</definedName>
    <definedName name="DOLARLIQU">#REF!</definedName>
    <definedName name="DOLCRECI" localSheetId="2">#REF!</definedName>
    <definedName name="DOLCRECI" localSheetId="1">#REF!</definedName>
    <definedName name="DOLCRECI" localSheetId="0">#REF!</definedName>
    <definedName name="DOLCRECI">#REF!</definedName>
    <definedName name="DOLINGRE" localSheetId="2">#REF!</definedName>
    <definedName name="DOLINGRE" localSheetId="1">#REF!</definedName>
    <definedName name="DOLINGRE" localSheetId="0">#REF!</definedName>
    <definedName name="DOLINGRE">#REF!</definedName>
    <definedName name="DOLRENTA" localSheetId="2">#REF!</definedName>
    <definedName name="DOLRENTA" localSheetId="1">#REF!</definedName>
    <definedName name="DOLRENTA" localSheetId="0">#REF!</definedName>
    <definedName name="DOLRENTA">#REF!</definedName>
    <definedName name="EFECTICOL" localSheetId="2">#REF!</definedName>
    <definedName name="EFECTICOL" localSheetId="1">#REF!</definedName>
    <definedName name="EFECTICOL" localSheetId="0">#REF!</definedName>
    <definedName name="EFECTICOL">#REF!</definedName>
    <definedName name="EMPRECOL" localSheetId="2">#REF!</definedName>
    <definedName name="EMPRECOL" localSheetId="1">#REF!</definedName>
    <definedName name="EMPRECOL" localSheetId="0">#REF!</definedName>
    <definedName name="EMPRECOL">#REF!</definedName>
    <definedName name="EMPREDOL" localSheetId="2">#REF!</definedName>
    <definedName name="EMPREDOL" localSheetId="1">#REF!</definedName>
    <definedName name="EMPREDOL" localSheetId="0">#REF!</definedName>
    <definedName name="EMPREDOL">#REF!</definedName>
    <definedName name="FICRECICOL" localSheetId="2">#REF!</definedName>
    <definedName name="FICRECICOL" localSheetId="1">#REF!</definedName>
    <definedName name="FICRECICOL" localSheetId="0">#REF!</definedName>
    <definedName name="FICRECICOL">#REF!</definedName>
    <definedName name="FICRECOL" localSheetId="2">#REF!</definedName>
    <definedName name="FICRECOL" localSheetId="1">#REF!</definedName>
    <definedName name="FICRECOL" localSheetId="0">#REF!</definedName>
    <definedName name="FICRECOL">#REF!</definedName>
    <definedName name="FICREDOL" localSheetId="2">#REF!</definedName>
    <definedName name="FICREDOL" localSheetId="1">#REF!</definedName>
    <definedName name="FICREDOL" localSheetId="0">#REF!</definedName>
    <definedName name="FICREDOL">#REF!</definedName>
    <definedName name="FINANCORPSFI" localSheetId="2">[2]SFI!#REF!</definedName>
    <definedName name="FINANCORPSFI" localSheetId="1">[2]SFI!#REF!</definedName>
    <definedName name="FINANCORPSFI" localSheetId="0">[2]SFI!#REF!</definedName>
    <definedName name="FINANCORPSFI">[2]SFI!#REF!</definedName>
    <definedName name="FONDANUAL" localSheetId="2">#REF!</definedName>
    <definedName name="FONDANUAL" localSheetId="1">#REF!</definedName>
    <definedName name="FONDANUAL" localSheetId="0">#REF!</definedName>
    <definedName name="FONDANUAL">#REF!</definedName>
    <definedName name="FONDOIME" localSheetId="2">#REF!</definedName>
    <definedName name="FONDOIME" localSheetId="1">#REF!</definedName>
    <definedName name="FONDOIME" localSheetId="0">#REF!</definedName>
    <definedName name="FONDOIME">#REF!</definedName>
    <definedName name="HORIZONTE" localSheetId="2">#REF!</definedName>
    <definedName name="HORIZONTE" localSheetId="1">#REF!</definedName>
    <definedName name="HORIZONTE" localSheetId="0">#REF!</definedName>
    <definedName name="HORIZONTE">#REF!</definedName>
    <definedName name="INGPUBCOL" localSheetId="2">#REF!</definedName>
    <definedName name="INGPUBCOL" localSheetId="1">#REF!</definedName>
    <definedName name="INGPUBCOL" localSheetId="0">#REF!</definedName>
    <definedName name="INGPUBCOL">#REF!</definedName>
    <definedName name="INGRESCO" localSheetId="2">#REF!</definedName>
    <definedName name="INGRESCO" localSheetId="1">#REF!</definedName>
    <definedName name="INGRESCO" localSheetId="0">#REF!</definedName>
    <definedName name="INGRESCO">#REF!</definedName>
    <definedName name="INSTICOL" localSheetId="2">#REF!</definedName>
    <definedName name="INSTICOL" localSheetId="1">#REF!</definedName>
    <definedName name="INSTICOL" localSheetId="0">#REF!</definedName>
    <definedName name="INSTICOL">#REF!</definedName>
    <definedName name="INTERBOLSASFI" localSheetId="2">[2]SFI!#REF!</definedName>
    <definedName name="INTERBOLSASFI" localSheetId="1">[2]SFI!#REF!</definedName>
    <definedName name="INTERBOLSASFI" localSheetId="0">[2]SFI!#REF!</definedName>
    <definedName name="INTERBOLSASFI">[2]SFI!#REF!</definedName>
    <definedName name="INTFINSFI" localSheetId="2">[2]SFI!#REF!</definedName>
    <definedName name="INTFINSFI" localSheetId="1">[2]SFI!#REF!</definedName>
    <definedName name="INTFINSFI" localSheetId="0">[2]SFI!#REF!</definedName>
    <definedName name="INTFINSFI">[2]SFI!#REF!</definedName>
    <definedName name="INTRIMCOL" localSheetId="2">#REF!</definedName>
    <definedName name="INTRIMCOL" localSheetId="1">#REF!</definedName>
    <definedName name="INTRIMCOL" localSheetId="0">#REF!</definedName>
    <definedName name="INTRIMCOL">#REF!</definedName>
    <definedName name="INVE_COSFI" localSheetId="2">[2]SFI!#REF!</definedName>
    <definedName name="INVE_COSFI" localSheetId="1">[2]SFI!#REF!</definedName>
    <definedName name="INVE_COSFI" localSheetId="0">[2]SFI!#REF!</definedName>
    <definedName name="INVE_COSFI">[2]SFI!#REF!</definedName>
    <definedName name="LAFISESFI" localSheetId="2">[2]SFI!#REF!</definedName>
    <definedName name="LAFISESFI" localSheetId="1">[2]SFI!#REF!</definedName>
    <definedName name="LAFISESFI" localSheetId="0">[2]SFI!#REF!</definedName>
    <definedName name="LAFISESFI">[2]SFI!#REF!</definedName>
    <definedName name="LIQPUBCOL" localSheetId="2">#REF!</definedName>
    <definedName name="LIQPUBCOL" localSheetId="1">#REF!</definedName>
    <definedName name="LIQPUBCOL" localSheetId="0">#REF!</definedName>
    <definedName name="LIQPUBCOL">#REF!</definedName>
    <definedName name="LIQPUBDOL" localSheetId="2">#REF!</definedName>
    <definedName name="LIQPUBDOL" localSheetId="1">#REF!</definedName>
    <definedName name="LIQPUBDOL" localSheetId="0">#REF!</definedName>
    <definedName name="LIQPUBDOL">#REF!</definedName>
    <definedName name="LIQUCOLON" localSheetId="2">#REF!</definedName>
    <definedName name="LIQUCOLON" localSheetId="1">#REF!</definedName>
    <definedName name="LIQUCOLON" localSheetId="0">#REF!</definedName>
    <definedName name="LIQUCOLON">#REF!</definedName>
    <definedName name="LIQUDOLAR" localSheetId="2">#REF!</definedName>
    <definedName name="LIQUDOLAR" localSheetId="1">#REF!</definedName>
    <definedName name="LIQUDOLAR" localSheetId="0">#REF!</definedName>
    <definedName name="LIQUDOLAR">#REF!</definedName>
    <definedName name="LIQUIDECOL" localSheetId="2">#REF!</definedName>
    <definedName name="LIQUIDECOL" localSheetId="1">#REF!</definedName>
    <definedName name="LIQUIDECOL" localSheetId="0">#REF!</definedName>
    <definedName name="LIQUIDECOL">#REF!</definedName>
    <definedName name="LIQUIDOCOL" localSheetId="2">#REF!</definedName>
    <definedName name="LIQUIDOCOL" localSheetId="1">#REF!</definedName>
    <definedName name="LIQUIDOCOL" localSheetId="0">#REF!</definedName>
    <definedName name="LIQUIDOCOL">#REF!</definedName>
    <definedName name="LIQUIDODOL" localSheetId="2">#REF!</definedName>
    <definedName name="LIQUIDODOL" localSheetId="1">#REF!</definedName>
    <definedName name="LIQUIDODOL" localSheetId="0">#REF!</definedName>
    <definedName name="LIQUIDODOL">#REF!</definedName>
    <definedName name="LIQUISPCOL" localSheetId="2">#REF!</definedName>
    <definedName name="LIQUISPCOL" localSheetId="1">#REF!</definedName>
    <definedName name="LIQUISPCOL" localSheetId="0">#REF!</definedName>
    <definedName name="LIQUISPCOL">#REF!</definedName>
    <definedName name="MEPRYCCO" localSheetId="2">#REF!</definedName>
    <definedName name="MEPRYCCO" localSheetId="1">#REF!</definedName>
    <definedName name="MEPRYCCO" localSheetId="0">#REF!</definedName>
    <definedName name="MEPRYCCO">#REF!</definedName>
    <definedName name="MONEYDOL" localSheetId="2">#REF!</definedName>
    <definedName name="MONEYDOL" localSheetId="1">#REF!</definedName>
    <definedName name="MONEYDOL" localSheetId="0">#REF!</definedName>
    <definedName name="MONEYDOL">#REF!</definedName>
    <definedName name="OPTIMOCRE" localSheetId="2">#REF!</definedName>
    <definedName name="OPTIMOCRE" localSheetId="1">#REF!</definedName>
    <definedName name="OPTIMOCRE" localSheetId="0">#REF!</definedName>
    <definedName name="OPTIMOCRE">#REF!</definedName>
    <definedName name="OPTIMODOL" localSheetId="2">#REF!</definedName>
    <definedName name="OPTIMODOL" localSheetId="1">#REF!</definedName>
    <definedName name="OPTIMODOL" localSheetId="0">#REF!</definedName>
    <definedName name="OPTIMODOL">#REF!</definedName>
    <definedName name="POTENCOL" localSheetId="2">#REF!</definedName>
    <definedName name="POTENCOL" localSheetId="1">#REF!</definedName>
    <definedName name="POTENCOL" localSheetId="0">#REF!</definedName>
    <definedName name="POTENCOL">#REF!</definedName>
    <definedName name="PROCRECOA" localSheetId="2">#REF!</definedName>
    <definedName name="PROCRECOA" localSheetId="1">#REF!</definedName>
    <definedName name="PROCRECOA" localSheetId="0">#REF!</definedName>
    <definedName name="PROCRECOA">#REF!</definedName>
    <definedName name="PROCRECOB" localSheetId="2">#REF!</definedName>
    <definedName name="PROCRECOB" localSheetId="1">#REF!</definedName>
    <definedName name="PROCRECOB" localSheetId="0">#REF!</definedName>
    <definedName name="PROCRECOB">#REF!</definedName>
    <definedName name="PRONLICO" localSheetId="2">#REF!</definedName>
    <definedName name="PRONLICO" localSheetId="1">#REF!</definedName>
    <definedName name="PRONLICO" localSheetId="0">#REF!</definedName>
    <definedName name="PRONLICO">#REF!</definedName>
    <definedName name="PRONLIDO" localSheetId="2">#REF!</definedName>
    <definedName name="PRONLIDO" localSheetId="1">#REF!</definedName>
    <definedName name="PRONLIDO" localSheetId="0">#REF!</definedName>
    <definedName name="PRONLIDO">#REF!</definedName>
    <definedName name="PRORECO" localSheetId="2">#REF!</definedName>
    <definedName name="PRORECO" localSheetId="1">#REF!</definedName>
    <definedName name="PRORECO" localSheetId="0">#REF!</definedName>
    <definedName name="PRORECO">#REF!</definedName>
    <definedName name="PROREDO" localSheetId="2">#REF!</definedName>
    <definedName name="PROREDO" localSheetId="1">#REF!</definedName>
    <definedName name="PROREDO" localSheetId="0">#REF!</definedName>
    <definedName name="PROREDO">#REF!</definedName>
    <definedName name="PROTEGECO" localSheetId="2">#REF!</definedName>
    <definedName name="PROTEGECO" localSheetId="1">#REF!</definedName>
    <definedName name="PROTEGECO" localSheetId="0">#REF!</definedName>
    <definedName name="PROTEGECO">#REF!</definedName>
    <definedName name="PROVIDOL" localSheetId="2">#REF!</definedName>
    <definedName name="PROVIDOL" localSheetId="1">#REF!</definedName>
    <definedName name="PROVIDOL" localSheetId="0">#REF!</definedName>
    <definedName name="PROVIDOL">#REF!</definedName>
    <definedName name="RECORDOL" localSheetId="2">#REF!</definedName>
    <definedName name="RECORDOL" localSheetId="1">#REF!</definedName>
    <definedName name="RECORDOL" localSheetId="0">#REF!</definedName>
    <definedName name="RECORDOL">#REF!</definedName>
    <definedName name="RENTACOL" localSheetId="2">#REF!</definedName>
    <definedName name="RENTACOL" localSheetId="1">#REF!</definedName>
    <definedName name="RENTACOL" localSheetId="0">#REF!</definedName>
    <definedName name="RENTACOL">#REF!</definedName>
    <definedName name="RENTAMENS" localSheetId="2">#REF!</definedName>
    <definedName name="RENTAMENS" localSheetId="1">#REF!</definedName>
    <definedName name="RENTAMENS" localSheetId="0">#REF!</definedName>
    <definedName name="RENTAMENS">#REF!</definedName>
    <definedName name="RENTATRICO" localSheetId="2">#REF!</definedName>
    <definedName name="RENTATRICO" localSheetId="1">#REF!</definedName>
    <definedName name="RENTATRICO" localSheetId="0">#REF!</definedName>
    <definedName name="RENTATRICO">#REF!</definedName>
    <definedName name="RLIQPUBCOL" localSheetId="2">#REF!</definedName>
    <definedName name="RLIQPUBCOL" localSheetId="1">#REF!</definedName>
    <definedName name="RLIQPUBCOL" localSheetId="0">#REF!</definedName>
    <definedName name="RLIQPUBCOL">#REF!</definedName>
    <definedName name="rr">#REF!</definedName>
    <definedName name="SUMACOLON" localSheetId="2">#REF!</definedName>
    <definedName name="SUMACOLON" localSheetId="1">#REF!</definedName>
    <definedName name="SUMACOLON" localSheetId="0">#REF!</definedName>
    <definedName name="SUMACOLO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64" i="67" l="1"/>
  <c r="C264" i="67"/>
  <c r="C266" i="67" s="1"/>
  <c r="D264" i="67"/>
  <c r="D266" i="67" s="1"/>
  <c r="E264" i="67"/>
  <c r="F264" i="67"/>
  <c r="G264" i="67"/>
  <c r="H264" i="67"/>
  <c r="I264" i="67"/>
  <c r="J264" i="67"/>
  <c r="K264" i="67"/>
  <c r="K266" i="67" s="1"/>
  <c r="L264" i="67"/>
  <c r="L266" i="67" s="1"/>
  <c r="B265" i="67"/>
  <c r="C265" i="67"/>
  <c r="D265" i="67"/>
  <c r="E265" i="67"/>
  <c r="E266" i="67" s="1"/>
  <c r="F265" i="67"/>
  <c r="G265" i="67"/>
  <c r="H265" i="67"/>
  <c r="H266" i="67" s="1"/>
  <c r="I265" i="67"/>
  <c r="I266" i="67" s="1"/>
  <c r="J265" i="67"/>
  <c r="K265" i="67"/>
  <c r="L265" i="67"/>
  <c r="B266" i="67"/>
  <c r="F266" i="67"/>
  <c r="G266" i="67"/>
  <c r="J266" i="67"/>
  <c r="C11" i="70" l="1"/>
  <c r="C9" i="70"/>
  <c r="H1059" i="72"/>
  <c r="N335" i="73"/>
  <c r="C13" i="70" l="1"/>
  <c r="J27" i="6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ZUNIGA MONTERO MARIA DEL ROSARIO</author>
  </authors>
  <commentList>
    <comment ref="F7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ZUNIGA MONTERO MARIA DEL ROSARIO:</t>
        </r>
        <r>
          <rPr>
            <sz val="9"/>
            <color indexed="81"/>
            <rFont val="Tahoma"/>
            <family val="2"/>
          </rPr>
          <t xml:space="preserve">
4.40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  <connection id="2" xr16:uid="{00000000-0015-0000-FFFF-FFFF01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1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</connections>
</file>

<file path=xl/sharedStrings.xml><?xml version="1.0" encoding="utf-8"?>
<sst xmlns="http://schemas.openxmlformats.org/spreadsheetml/2006/main" count="7818" uniqueCount="624">
  <si>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</si>
  <si>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</si>
  <si>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</si>
  <si>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</si>
  <si>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</si>
  <si>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</si>
  <si>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</si>
  <si>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</si>
  <si>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</si>
  <si>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</si>
  <si>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</si>
  <si>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</si>
  <si>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</si>
  <si>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</si>
  <si>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</si>
  <si>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</si>
  <si>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</si>
  <si>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</si>
  <si>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</si>
  <si>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</si>
  <si>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</si>
  <si>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</si>
  <si>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</si>
  <si>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</si>
  <si>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</si>
  <si>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</si>
  <si>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</si>
  <si>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</si>
  <si>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</si>
  <si>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</si>
  <si>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</si>
  <si>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</si>
  <si>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</si>
  <si>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</si>
  <si>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</si>
  <si>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</si>
  <si>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</si>
  <si>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</si>
  <si>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ABIERTO</t>
  </si>
  <si>
    <t>MERCADO DE DINERO</t>
  </si>
  <si>
    <t>CERRADO</t>
  </si>
  <si>
    <t>CRECIMIENTO</t>
  </si>
  <si>
    <t>PUBLICA</t>
  </si>
  <si>
    <t>Accionario</t>
  </si>
  <si>
    <t>ACCIONARIO</t>
  </si>
  <si>
    <t>Promedio</t>
  </si>
  <si>
    <r>
      <t>σ</t>
    </r>
    <r>
      <rPr>
        <sz val="12"/>
        <rFont val="Times New Roman"/>
        <family val="1"/>
      </rPr>
      <t xml:space="preserve"> </t>
    </r>
    <r>
      <rPr>
        <vertAlign val="superscript"/>
        <sz val="12"/>
        <rFont val="Times New Roman"/>
        <family val="1"/>
      </rPr>
      <t>1/</t>
    </r>
  </si>
  <si>
    <r>
      <t>RAR</t>
    </r>
    <r>
      <rPr>
        <b/>
        <vertAlign val="superscript"/>
        <sz val="12"/>
        <rFont val="Arial"/>
        <family val="2"/>
      </rPr>
      <t>2/</t>
    </r>
  </si>
  <si>
    <t>σ 1/</t>
  </si>
  <si>
    <t>RAR2/</t>
  </si>
  <si>
    <t>CALCULO DEL PORCENTAJE DE OCUPACIÓN</t>
  </si>
  <si>
    <t>METROS ARRENDABLES</t>
  </si>
  <si>
    <t>METROS ARRENDADOS</t>
  </si>
  <si>
    <t>% OCUPACIÓN</t>
  </si>
  <si>
    <t>Información recuperada de la página web sugeval:</t>
  </si>
  <si>
    <t>http://www.sugeval.fi.cr/participantesyproductos/Paginas/InfoFinanciera/InfoInmobiliaria.aspx</t>
  </si>
  <si>
    <t>En formato impresión</t>
  </si>
  <si>
    <t>ALDESA SOCIEDAD DE FONDOS DE INVERSION S.A.</t>
  </si>
  <si>
    <t>FONDO DE INVERSION INMOBILIARIA  DE RENTA Y PLUSVALIA NO DIVERSIFICADO</t>
  </si>
  <si>
    <t>Cód.Inmueble</t>
  </si>
  <si>
    <t>Nombre del Inmueble</t>
  </si>
  <si>
    <t>Provincia</t>
  </si>
  <si>
    <t>Cantón</t>
  </si>
  <si>
    <t>M2.Terreno</t>
  </si>
  <si>
    <t>M2.Edificio</t>
  </si>
  <si>
    <t>M2.Parqueo</t>
  </si>
  <si>
    <t>M2.Arrendables</t>
  </si>
  <si>
    <t>Valor de adquisición de inversión en propiedades</t>
  </si>
  <si>
    <t>Estimación por valuación a valor razonable</t>
  </si>
  <si>
    <t>Valor en Libros</t>
  </si>
  <si>
    <t>Monto de Mejoras capitalizadas</t>
  </si>
  <si>
    <t>Ampliaciones capitalizadas</t>
  </si>
  <si>
    <t>Saldo Financiamiento</t>
  </si>
  <si>
    <t>% Ocupación</t>
  </si>
  <si>
    <t>Renta Mensual</t>
  </si>
  <si>
    <t>BEKUO BURO</t>
  </si>
  <si>
    <t>SAN JOSÉ</t>
  </si>
  <si>
    <t>ESCAZU</t>
  </si>
  <si>
    <t>COMERCIAL</t>
  </si>
  <si>
    <t>BODEGAS BELEN</t>
  </si>
  <si>
    <t>HEREDIA</t>
  </si>
  <si>
    <t>BELEN</t>
  </si>
  <si>
    <t>BODEGAS</t>
  </si>
  <si>
    <t>BODEGAS GUÁPILES</t>
  </si>
  <si>
    <t>LIMON</t>
  </si>
  <si>
    <t>POCOCI</t>
  </si>
  <si>
    <t>BODEGAS IPIS</t>
  </si>
  <si>
    <t>GOICOECHEA</t>
  </si>
  <si>
    <t>BODEGAS LA URUCA</t>
  </si>
  <si>
    <t>CENTRAL</t>
  </si>
  <si>
    <t>BODEGAS SANTA ANA</t>
  </si>
  <si>
    <t>SANTA ANA</t>
  </si>
  <si>
    <t>CENTRO COMERCIAL CONDOMINIO INDUSTRIAL - PAVAS - (LOCALES 1 Y 8)</t>
  </si>
  <si>
    <t>CENTRO COMERCIAL REAL HERRADURA</t>
  </si>
  <si>
    <t>PUNTARENAS</t>
  </si>
  <si>
    <t>GARABITO</t>
  </si>
  <si>
    <t>COMPLEJO DE BODEGAS PERSU</t>
  </si>
  <si>
    <t>CONSTRUCENTER TAMARINDO</t>
  </si>
  <si>
    <t>GUANACASTE</t>
  </si>
  <si>
    <t>SANTA CRUZ</t>
  </si>
  <si>
    <t>EDIFICIO ANGELES DEL MAR</t>
  </si>
  <si>
    <t>OFICINAS</t>
  </si>
  <si>
    <t>EDIFICIO CORIS CARTAGO</t>
  </si>
  <si>
    <t>CARTAGO</t>
  </si>
  <si>
    <t>EDIFICIO CORIS CURRIDABAT</t>
  </si>
  <si>
    <t>CURRIDABAT</t>
  </si>
  <si>
    <t>EDIFICIO GUADALUPE</t>
  </si>
  <si>
    <t>EDIFICIO KABAT</t>
  </si>
  <si>
    <t>GALERIA DEL ESTE</t>
  </si>
  <si>
    <t>INDUPARK</t>
  </si>
  <si>
    <t>ALAJUELA</t>
  </si>
  <si>
    <t>PARQUES INDUSTRIALES</t>
  </si>
  <si>
    <t>LOCAL DESAMPARADOS</t>
  </si>
  <si>
    <t>DESAMPARADOS</t>
  </si>
  <si>
    <t>LOCAL SABANA - HOSPITAL</t>
  </si>
  <si>
    <t>MALL INTERNACIONAL ALAJUELA</t>
  </si>
  <si>
    <t>OFIBODEGAS LA URUCA</t>
  </si>
  <si>
    <t>OFIBODEGAS LA VALENCIA</t>
  </si>
  <si>
    <t>SANTO DOMINGO</t>
  </si>
  <si>
    <t>OFICENTRO PADRE PIO</t>
  </si>
  <si>
    <t>OFICENTRO PLAZA MAYOR</t>
  </si>
  <si>
    <t>PLAZA RIVERSIDE (10 FINCAS)</t>
  </si>
  <si>
    <t>PLAZA VIVE</t>
  </si>
  <si>
    <t>MONTES DE OCA</t>
  </si>
  <si>
    <t>ROSTI POLLOS ESCAZÚ</t>
  </si>
  <si>
    <t>RESTAURANTES</t>
  </si>
  <si>
    <t>ROSTIPOLLOS GUADALUPE</t>
  </si>
  <si>
    <t>TERRAMALL (19 LOCALES)</t>
  </si>
  <si>
    <t>LA UNION</t>
  </si>
  <si>
    <t>TERRAMALL (7 LOCALES)</t>
  </si>
  <si>
    <t>TERRAMALL LOCAL 357</t>
  </si>
  <si>
    <t>TERRAMALL LOCAL 410</t>
  </si>
  <si>
    <t>TERRAMALL LOCAL M-6</t>
  </si>
  <si>
    <t>TORRE MERCEDES (12 FINCAS FILIALES)</t>
  </si>
  <si>
    <t>ZONA FRANCA BES</t>
  </si>
  <si>
    <t>FONDO DE INVERSION DE DESARROLLO DE PROYECTOS TERRA C</t>
  </si>
  <si>
    <t>CONDOMINIO VERTICAL COMERCIAL TERRA CAMPUS CORPORATIVO</t>
  </si>
  <si>
    <t>BCR SOCIEDAD ADMINISTRADORA DE FONDOS DE INVERSION S.A.</t>
  </si>
  <si>
    <t>BCR FONDO DE INVERSION INMOBILIARIO NO DIVERSIFICADO</t>
  </si>
  <si>
    <t>B.C. BARRANCA-01</t>
  </si>
  <si>
    <t>B.C. BELEN-01</t>
  </si>
  <si>
    <t>B.C. EL CRUCE-01</t>
  </si>
  <si>
    <t>B.C. GRECIA-01</t>
  </si>
  <si>
    <t>GRECIA</t>
  </si>
  <si>
    <t>B.C. HEREDIA-01</t>
  </si>
  <si>
    <t>FLORES</t>
  </si>
  <si>
    <t>B.C. LA PACIFICA-01</t>
  </si>
  <si>
    <t>B.C. MORAVIA-01</t>
  </si>
  <si>
    <t>MORAVIA</t>
  </si>
  <si>
    <t>B.C. SAN ISIDRO DE HEREDIA-01</t>
  </si>
  <si>
    <t>SAN ISIDRO</t>
  </si>
  <si>
    <t>B.C. SANTA ANA-01</t>
  </si>
  <si>
    <t>B.C.DESAMPARADOS-01</t>
  </si>
  <si>
    <t>BC URUCA 02</t>
  </si>
  <si>
    <t>CENTRO COMERCIAL PASEO METROPOLI</t>
  </si>
  <si>
    <t>CENTRO COMERCIAL TERRAMALL (LOCAL C-102)</t>
  </si>
  <si>
    <t>CN URUCA 01</t>
  </si>
  <si>
    <t>EDIFICIO MERIDIANO (2 FF)</t>
  </si>
  <si>
    <t>FORUM I</t>
  </si>
  <si>
    <t>FORUM II</t>
  </si>
  <si>
    <t>HOSPITAL LA CATOLICA</t>
  </si>
  <si>
    <t>NI URUCA 01</t>
  </si>
  <si>
    <t>PARQUE EMPRESARIAL FORUM VI (TORRE J)</t>
  </si>
  <si>
    <t>PARQUE INDUSTRIAL DEL PACIFICO</t>
  </si>
  <si>
    <t>ESPARZA</t>
  </si>
  <si>
    <t>TORRE MERCEDES</t>
  </si>
  <si>
    <t>ZONA FRANCA EL COYOL</t>
  </si>
  <si>
    <t>BCR FONDO DE INVERSION INMOBILIARIO DEL COMERCIO Y LA INDUSTRIA (FCI) NO DIVERSIFICADO</t>
  </si>
  <si>
    <t>BC CUIDAD COLON 01</t>
  </si>
  <si>
    <t>MORA</t>
  </si>
  <si>
    <t>BC PAVAS 01</t>
  </si>
  <si>
    <t>BC SAN PABLO 01</t>
  </si>
  <si>
    <t>SAN PABLO</t>
  </si>
  <si>
    <t>BC SAN PABLO 02</t>
  </si>
  <si>
    <t>BN ALAJUELITA</t>
  </si>
  <si>
    <t>ALAJUELITA</t>
  </si>
  <si>
    <t>CC PLAZA DEL VALLE</t>
  </si>
  <si>
    <t>TIBAS</t>
  </si>
  <si>
    <t>CE GUADALUPE 01</t>
  </si>
  <si>
    <t>CE LLORENTE 01</t>
  </si>
  <si>
    <t>CENTRO COMERCIAL ATLANTIS PLAZA (53 F.F.)</t>
  </si>
  <si>
    <t>CENTRO COMERCIAL DESAMPARADOS</t>
  </si>
  <si>
    <t>CENTRO COMERCIAL LA VERVENA</t>
  </si>
  <si>
    <t>CENTRO COMERCIAL METROCENTRO</t>
  </si>
  <si>
    <t>CENTRO COMERCIAL MOMENTUM LINDORA</t>
  </si>
  <si>
    <t>CENTRO COMERCIAL MOMENTUM PINARES</t>
  </si>
  <si>
    <t>CENTRO COMERCIAL PASEO DE LAS FLORES</t>
  </si>
  <si>
    <t>CENTRO COMERCIAL PLAZA LAURELES</t>
  </si>
  <si>
    <t>CENTRO COMERCIAL PLAZA MONTE GENERAL</t>
  </si>
  <si>
    <t>PEREZ ZELEDON</t>
  </si>
  <si>
    <t>CENTRO COMERCIAL PLAZA ROHRMOSER</t>
  </si>
  <si>
    <t>CENTRO COMERCIAL PLAZA SANTA ROSA</t>
  </si>
  <si>
    <t>LIBERIA</t>
  </si>
  <si>
    <t>CENTRO COMERCIAL TERRAMALL</t>
  </si>
  <si>
    <t>CENTRO CORPORATIVO LA NUNZIATURA</t>
  </si>
  <si>
    <t>CONDOMINIO LINDORA</t>
  </si>
  <si>
    <t>CONDOMINIO TORRE DEL PARQUE</t>
  </si>
  <si>
    <t>GLOBAL PARK</t>
  </si>
  <si>
    <t>MALL INTERNACIONAL</t>
  </si>
  <si>
    <t>MALL SAN PEDRO</t>
  </si>
  <si>
    <t>NI BELEN 01</t>
  </si>
  <si>
    <t>PLAZA DEL SOL</t>
  </si>
  <si>
    <t>PLAZA LINCON</t>
  </si>
  <si>
    <t>PLAZA MAYOR</t>
  </si>
  <si>
    <t>REAL CARIARI</t>
  </si>
  <si>
    <t>UNIVERSIDAD LATINA PEREZ ZELEDON</t>
  </si>
  <si>
    <t>UNIVERSIDAD ULATINA- EDIFICIO CIENCIAS MÉDICAS</t>
  </si>
  <si>
    <t>BCR FONDO DE INVERSION INMOBILIARIO RENTAS MIXTAS NO DIVERSIFICADO</t>
  </si>
  <si>
    <t>BC DESAMPARADOS 02</t>
  </si>
  <si>
    <t>SUPERMERCADOS</t>
  </si>
  <si>
    <t>CENTRO COMERCIAL PASEO DE LAS FLORES ( 2 FF)</t>
  </si>
  <si>
    <t>CENTRO COMERCIAL SABANA SUR</t>
  </si>
  <si>
    <t>MULTICENTRO DESAMPARADOS</t>
  </si>
  <si>
    <t>OFICENTRO LOS YOSES</t>
  </si>
  <si>
    <t>PLAZA BRATSI</t>
  </si>
  <si>
    <t>UNIVERSIDAD U LATINA</t>
  </si>
  <si>
    <t>BCR FONDO DE INVERSION PROGRESO INMOBILIARIO NO DIVERSIFICADO</t>
  </si>
  <si>
    <t>BODEGAS ALAJUELA</t>
  </si>
  <si>
    <t>CEDI SAN JOSE</t>
  </si>
  <si>
    <t>CENTRO COMERCIAL ANTARES</t>
  </si>
  <si>
    <t>CENTRO COMERCIAL CORONADO 01</t>
  </si>
  <si>
    <t>VASQUEZ DE CORONADO</t>
  </si>
  <si>
    <t>CENTRO COMERCIAL PLAZA DEL OESTE ( FF 3176, FF3165,FF3173)</t>
  </si>
  <si>
    <t>CONDOMINIO MALL SAN PEDRO</t>
  </si>
  <si>
    <t>E.C. NICOYA 01</t>
  </si>
  <si>
    <t>NICOYA</t>
  </si>
  <si>
    <t>E.C. SANTA CRUZ 01</t>
  </si>
  <si>
    <t>OFICENTRO TREJOS MONTEALEGRE</t>
  </si>
  <si>
    <t>PLAZA CARIARI</t>
  </si>
  <si>
    <t>PLAZA TEMPO</t>
  </si>
  <si>
    <t>TERRA CAMPUS</t>
  </si>
  <si>
    <t>TIENDA EKONO PEREZ ZELEDON</t>
  </si>
  <si>
    <t>TIENDA EKONO PUNTARENAS</t>
  </si>
  <si>
    <t>ZONA FRANCA Z</t>
  </si>
  <si>
    <t>BN SOCIEDAD ADMINISTRADORA DE FONDOS DE INVERSION S.A.</t>
  </si>
  <si>
    <t xml:space="preserve">FONDO DE INVERSION DE DESARROLLO DE PROYECTOS DE INFRAESTRUCTURA PUBLICA - 1 </t>
  </si>
  <si>
    <t>EDIFICIO DE OFICINAS ODMS</t>
  </si>
  <si>
    <t>IMPROSA SOCIEDAD ADMINISTRADORA DE FONDOS DE INVERSION S.A.</t>
  </si>
  <si>
    <t>IMPROSA FONDO DE INVERSION NO DIVERSIFICADO INMOBILIARIO CUATRO</t>
  </si>
  <si>
    <t>CONDOMINIO SOLARIUM</t>
  </si>
  <si>
    <t>CONDOMINIO TORRES DEL CAMPO 1 Y 2</t>
  </si>
  <si>
    <t>MEGASUPER ALAJUELA</t>
  </si>
  <si>
    <t>PARQUE INDUSTRIAL ZONA FRANCA DE ALAJUELA</t>
  </si>
  <si>
    <t>PARQUE INDUSTRIAL ZONA FRANCA DE PUNTARENAS</t>
  </si>
  <si>
    <t>PLAZA GRECIA EL INGENIO</t>
  </si>
  <si>
    <t>IMPROSA FONDO DE INVERSION NO DIVERSIFICADO INMOBILIARIO DOLARES DOS</t>
  </si>
  <si>
    <t>CONDOMINIO PARQUE EMPRESARIAL FORUM</t>
  </si>
  <si>
    <t>EDIFICIO ATRIUM I ETAPA</t>
  </si>
  <si>
    <t>PARQUE INDUSTRIAL ZONA FRANCA DE ALAJUELA (E-2)</t>
  </si>
  <si>
    <t>FONDO DE INVERSION DE DESARROLLO DE PROYECTOS MULTIPARK</t>
  </si>
  <si>
    <t>EDIFICIO TEMPISQUE Y TURRUBARES Y PLATAFORMA DE PARQUEOS</t>
  </si>
  <si>
    <t>FONDO DE INVERSION INMOBILIARIO LOS CRESTONES</t>
  </si>
  <si>
    <t>BANCO NACION DE COSTA RICA (MONTEVERDE)</t>
  </si>
  <si>
    <t>BANCO NACIONAL EL ALTO</t>
  </si>
  <si>
    <t>BANCO NACIONAL LA ARBOLEDA</t>
  </si>
  <si>
    <t>CENTRO COMERCIAL LAS PALMAS</t>
  </si>
  <si>
    <t>CARRILLO</t>
  </si>
  <si>
    <t>CENTRO CORPORATIVO EL TOBOGÁN, SEGUNDO NIVEL</t>
  </si>
  <si>
    <t>COMPLEJO MOMENTUM LINDORA (25 F.F.)</t>
  </si>
  <si>
    <t>CONDOMINIO OFIPLAZA DEL ESTE</t>
  </si>
  <si>
    <t>CONDOMINIO TORRES DEL CAMPO (LOC.FF-2-N22 Y F-3-N22)</t>
  </si>
  <si>
    <t>CONDOMINIO VERTICAL DE OFICINAS OFICENTRO DENT</t>
  </si>
  <si>
    <t>CORPORACIÓN MERCABAN</t>
  </si>
  <si>
    <t>DESARROLLO COMERCIAL LA SABANA</t>
  </si>
  <si>
    <t>EDIFICIO  DESYFIN</t>
  </si>
  <si>
    <t>EDIFICIO 1-B (TAPANTI)</t>
  </si>
  <si>
    <t>EDIFICIO ALMACENES FINANCIEROS (ALMAFISA)</t>
  </si>
  <si>
    <t>EDIFICIO AUTOPITS</t>
  </si>
  <si>
    <t>EDIFICIO GRUPO Q</t>
  </si>
  <si>
    <t>EDIFICIO MERIDIANO (FF 6)</t>
  </si>
  <si>
    <t>EDIFICIO PLAZA MURANO</t>
  </si>
  <si>
    <t>HIPERMÁS DE HEREDIA</t>
  </si>
  <si>
    <t>LOCAL COMERCIAL CIUDAD COLÓN</t>
  </si>
  <si>
    <t>MALL ZONA CENTRO SAN RAFAEL</t>
  </si>
  <si>
    <t>OFIBODEGAS SANTA ROSA</t>
  </si>
  <si>
    <t>OFICENTRO CARTAGO</t>
  </si>
  <si>
    <t>OFICENTRO LA SABANA, LOCALES 1,2,3 Y EDIFICIO 2.</t>
  </si>
  <si>
    <t>OFICENTRO LA VIRGEN II</t>
  </si>
  <si>
    <t>OFICENTRO MEDITERRANEO</t>
  </si>
  <si>
    <t>PARQUE EMPRESARIAL FORUM 1</t>
  </si>
  <si>
    <t>PERIMERCADOS</t>
  </si>
  <si>
    <t>PLAZA LINCON (VARIOS LOCALES)</t>
  </si>
  <si>
    <t>ROSTIPOLLOS HEREDIA</t>
  </si>
  <si>
    <t>TAMARINDO BUSINESS CENTER</t>
  </si>
  <si>
    <t>TERRAMALL (VARIOS LOCALES)</t>
  </si>
  <si>
    <t>FONDO DE INVERSION INMOBILIARIO GIBRALTAR</t>
  </si>
  <si>
    <t>AEROCENTRO PARQUE EMPRESARIAL</t>
  </si>
  <si>
    <t>BODEGA DE PAVAS</t>
  </si>
  <si>
    <t>CENTRO COMERCIAL ALAJUELA</t>
  </si>
  <si>
    <t>CENTRO COMERCIAL ALAJUELA 1856</t>
  </si>
  <si>
    <t>CENTRO COMERCIAL NOVACENTRO</t>
  </si>
  <si>
    <t>CENTRO DE DISTRIBUCION DE GRUPO MONGE</t>
  </si>
  <si>
    <t>CENTRO HISPÁNICO</t>
  </si>
  <si>
    <t>CITY PLACE</t>
  </si>
  <si>
    <t>CONDOMINIO VERTICAL COMERCIAL CENTRO CORPORATIVO EL TOBOGAN</t>
  </si>
  <si>
    <t>CRONOS PLAZA</t>
  </si>
  <si>
    <t>EDIFICIO ALVAREZ</t>
  </si>
  <si>
    <t>EDIFICIO CALLE BLANCOS (CALOX)</t>
  </si>
  <si>
    <t>EDIFICIO DENT</t>
  </si>
  <si>
    <t>EDIFICIO DESAMPARADOS</t>
  </si>
  <si>
    <t>EDIFICIO GRANADILLA</t>
  </si>
  <si>
    <t>EDIFICIO GRUPO NUEVA</t>
  </si>
  <si>
    <t>EDIFICIO MENDIOLA</t>
  </si>
  <si>
    <t>EDIFICIO MORAVIA  (HOOTERS)</t>
  </si>
  <si>
    <t>EDIFICIO PAVAS (DAYTRON)</t>
  </si>
  <si>
    <t>EDIFICIO RADIOGRAFICA</t>
  </si>
  <si>
    <t>EDIFICIO SABANA</t>
  </si>
  <si>
    <t>EDIFICIO TURRUBARES Y TERRABA</t>
  </si>
  <si>
    <t>EL CAFETAL II</t>
  </si>
  <si>
    <t>LOCAL COMERCIAL ALAJUELA</t>
  </si>
  <si>
    <t>LOCAL COMERCIAL CARTAGO</t>
  </si>
  <si>
    <t>LOCAL COMERCIAL CIUDAD NEILLY</t>
  </si>
  <si>
    <t>CORREDORES</t>
  </si>
  <si>
    <t>LOCAL COMERCIAL ESPARZA</t>
  </si>
  <si>
    <t>LOCAL COMERCIAL GUAPILES</t>
  </si>
  <si>
    <t>LOCAL COMERCIAL LIMON CARIARI</t>
  </si>
  <si>
    <t>LOCAL COMERCIAL MULTIPLAZA DEL ESTE</t>
  </si>
  <si>
    <t>LOCAL COMERCIAL PEREZ ZELEDON</t>
  </si>
  <si>
    <t>LOCAL COMERCIAL SAN RAMON</t>
  </si>
  <si>
    <t>SAN RAMON</t>
  </si>
  <si>
    <t>LOCALES COMERCIALES AV. SEGUNDA</t>
  </si>
  <si>
    <t>LOCALES COMERCIALES AVENIDA CENTRAL</t>
  </si>
  <si>
    <t>LOCALES COMERCIALES EL GLOBO</t>
  </si>
  <si>
    <t>MALL PASEO DE LAS FLORES (VARIOS LOCALES)</t>
  </si>
  <si>
    <t>PLAZA REAL CARIARI</t>
  </si>
  <si>
    <t>PLAZA UNIVERSITARIA</t>
  </si>
  <si>
    <t>TECH PARK</t>
  </si>
  <si>
    <t>TORRE LA SABANA</t>
  </si>
  <si>
    <t>TRIBUTO CORPORATE CENTER</t>
  </si>
  <si>
    <t>INS-INVERSIONES SOCIEDAD ADMINISTRADORA DE FONDOS DE INVERSION S.A.</t>
  </si>
  <si>
    <t>FONDO DE INVERSION INS INMOBILIARIO NO DIVERSIFICADO</t>
  </si>
  <si>
    <t>AREA DE SALUD CATEDRAL NORESTE C.C.S.S.</t>
  </si>
  <si>
    <t>CENTRO COMERCIAL PLAZA BOULEVARD EDIFICIO D</t>
  </si>
  <si>
    <t>EDIFICIO LOS COLEGIOS</t>
  </si>
  <si>
    <t>EDIFICIO MIRA, ZAPOTE</t>
  </si>
  <si>
    <t>NAVE INDUSTRIAL CEDI</t>
  </si>
  <si>
    <t>OFICENTRO LA SABANA</t>
  </si>
  <si>
    <t>OFICINA PERIFERICA BANCO POPULAR EN TIBAS</t>
  </si>
  <si>
    <t>PLAZA QUIZARRA</t>
  </si>
  <si>
    <t>QUINTO PISO OFICENTRO TREJOS MONTEALEGRE</t>
  </si>
  <si>
    <t>UNIVERSIDAD SAN JOSÉ Y ANGEL HIGH SCHOOL</t>
  </si>
  <si>
    <t>MULTIFONDOS DE COSTA RICA SOCIEDAD ANONIMA SOCIEDAD DE FONDOS DE INVERSION</t>
  </si>
  <si>
    <t>FONDO DE INVERSION INMOBILIARIO MULTIFONDOS</t>
  </si>
  <si>
    <t>CENTRO COMERCIAL MULTIPLAZA ESCAZU</t>
  </si>
  <si>
    <t>CENTRO CORPORATIVO EL CAFETAL</t>
  </si>
  <si>
    <t>CENTRO DE NEGOCIOS TRILOGIA DEL OESTE (EDIFICIOS 1 Y 2)</t>
  </si>
  <si>
    <t>CONDOMINIO PLAZA BRATSI- FILIAL 5101</t>
  </si>
  <si>
    <t>CONDOPARK (FINCAS 2 Y 4)</t>
  </si>
  <si>
    <t>EDIFICIO 1F-ZONA FRANCA METROPOLITANA</t>
  </si>
  <si>
    <t>EDIFICIO 4E-ZONA FRANCA METROPOLITANA</t>
  </si>
  <si>
    <t>EDIFICIO LOS BALCONES (CONDOMINIO PLAZA ROBLE)</t>
  </si>
  <si>
    <t>EDIFICIO PASEO COLON</t>
  </si>
  <si>
    <t>FORUM EDIFICIO I (TRES PISOS COMPLETOS Y SOTANO)</t>
  </si>
  <si>
    <t>LOCAL COMERCIAL BARRIO DENT</t>
  </si>
  <si>
    <t>LOCALES COMERCIALES AVENIDA SEGUNDA</t>
  </si>
  <si>
    <t>PARQUE INDUSTRIAL ZONA FRANCA METROPOLITANA (31 FINCAS)</t>
  </si>
  <si>
    <t>TORRE G PARQUE EMPRESARIAL FORUM</t>
  </si>
  <si>
    <t>VEDOVA Y OBANDO</t>
  </si>
  <si>
    <t>ZONA FRANCA LA LIMA</t>
  </si>
  <si>
    <t>POPULAR SOCIEDAD DE FONDOS DE INVERSION S.A.</t>
  </si>
  <si>
    <t>FONDO DE INVERSION POPULAR INMOBILIARIO NO DIVERSIFICADO (FINPO INMOBILIARIO)</t>
  </si>
  <si>
    <t>BODEGAS SAN ANTONIO DE BELEN</t>
  </si>
  <si>
    <t>BODEGAS SAN MARINO (12 FF)</t>
  </si>
  <si>
    <t>CENTRO COMERCIAL IL GALEONE</t>
  </si>
  <si>
    <t>CENTRO COMERCIAL PLAZA MUNDO</t>
  </si>
  <si>
    <t>CENTRO DE NEGOCIOS PASEO DE LAS FLORES</t>
  </si>
  <si>
    <t>CONDOMINIO TORRE MERCEDES (F.F. 17-F-9)</t>
  </si>
  <si>
    <t>EDIFICIO SAN SEBASTIÁN</t>
  </si>
  <si>
    <t>EDIFICIOS HERRERO VILLALTA &amp; D´VINCI</t>
  </si>
  <si>
    <t>GARDEN PLAZA TAMARINDO</t>
  </si>
  <si>
    <t>OFICENTRO EJECUTIVO LA SABANA (LOCAL 13)</t>
  </si>
  <si>
    <t>OFICENTRO SANTAMARÍA</t>
  </si>
  <si>
    <t xml:space="preserve">FONDO DE INVERSION POPULAR INMOBILIARIO ZETA NO DIVERSIFICADO </t>
  </si>
  <si>
    <t>BODEGAS BES</t>
  </si>
  <si>
    <t>CENTRO COMERCIAL CITY PLAZA</t>
  </si>
  <si>
    <t>CENTRO COMERCIAL DEL SUR</t>
  </si>
  <si>
    <t>CENTRO COMERCIAL PASEO NUEVO</t>
  </si>
  <si>
    <t>CENTRO COMERCIAL PLAZA ANTARES</t>
  </si>
  <si>
    <t>CENTRO COMERCIAL PLAZA ANTARES II</t>
  </si>
  <si>
    <t>CENTRO COMERCIAL PLAZA CAROLINA</t>
  </si>
  <si>
    <t>CONDOMINIO COMERCIAL TORRES DE HEREDIA</t>
  </si>
  <si>
    <t>EDIFICIO LA URUCA -YAMAHA</t>
  </si>
  <si>
    <t>EKONO GUAPILES</t>
  </si>
  <si>
    <t>EKONO LIMA CARTAGO</t>
  </si>
  <si>
    <t>FF MALL PASEO DE LAS FLORES HEREDIA</t>
  </si>
  <si>
    <t>FF TERRA CAMPUS CORPORATIVO</t>
  </si>
  <si>
    <t>FF TORRE GENERAL</t>
  </si>
  <si>
    <t>NAVE INDUSTRIAL PROPARK</t>
  </si>
  <si>
    <t>OFIBODEGAS ATTICA NO. 3</t>
  </si>
  <si>
    <t>TORRES DEL LAGO</t>
  </si>
  <si>
    <t>PRIVAL SOCIEDAD ADMINISTRADORA DE FONDOS DE INVERSION SOCIEDAD ANONIMA</t>
  </si>
  <si>
    <t>FONDO DE INVERSION INMOBILIARIO PRIVAL</t>
  </si>
  <si>
    <t>COMPLEJO INDUSTRIAL ACELERA</t>
  </si>
  <si>
    <t>CONDOMINIO DEL BARRIO GRANADILLA</t>
  </si>
  <si>
    <t>CONDOMINIO HORIZONTAL IND. OFIBODEGAS BARREAL DE HEREDIA.</t>
  </si>
  <si>
    <t>CONDOMINIO HORIZONTAL INDUSTRIAL COMERCIAL CON FF PRIMARIAS INDIVIDUALIZADAS ZONA FRANCA E</t>
  </si>
  <si>
    <t>CONDOMINIO HORIZONTAL LA ESPERANZA PASEO DE LAS FLORES</t>
  </si>
  <si>
    <t>CONDOMINIO HORIZONTAL VERTICAL COMERCIAL PLAZA ITSKATZU</t>
  </si>
  <si>
    <t>CONDOMINIO SAN ANTONIO BUSINESS PARK VERTICAL COMERCIAL Y DE OFICINAS</t>
  </si>
  <si>
    <t>CONDOMINIO VERTICAL COMERCIAL BIENES RAICES LINDORA</t>
  </si>
  <si>
    <t>CORPORACION COMERCIAL EL LAGAR</t>
  </si>
  <si>
    <t>EDIFICIO BANCO POPULAR Y DESARROLLO COMUNAL MORAVIA</t>
  </si>
  <si>
    <t>EDIFICIO MULTISPA TIBAS</t>
  </si>
  <si>
    <t>MOTORES BRITANICOS DE COSTA RICA</t>
  </si>
  <si>
    <t>VISTA SOCIEDAD DE FONDOS DE INVERSION S.A.</t>
  </si>
  <si>
    <t>FONDO DE INVERSION INMOBILIARIO VISTA</t>
  </si>
  <si>
    <t>BODEGA LA PITAHAYA DE CARTAGO</t>
  </si>
  <si>
    <t>BODEGA TIRRASES</t>
  </si>
  <si>
    <t>BODEGAS CORMAR</t>
  </si>
  <si>
    <t>BODEGAS DEL SOL</t>
  </si>
  <si>
    <t>BODEGAS FLEXIPARK</t>
  </si>
  <si>
    <t>BODEGAS LUZ CARIBEÑA</t>
  </si>
  <si>
    <t>BODEGAS Y OFICINAS DEL COYOL DE ALAJUELA</t>
  </si>
  <si>
    <t>CENTRO EDUCATIVO SAINT JOSEPH</t>
  </si>
  <si>
    <t>CENTRO EJECUTIVO LA VIRGEN</t>
  </si>
  <si>
    <t>CENTRO EJECUTIVO TOURNON</t>
  </si>
  <si>
    <t>COLEGIO SAINT MARGARET</t>
  </si>
  <si>
    <t>COLEGIO SAINT PETERS</t>
  </si>
  <si>
    <t>COMPLEJO DE BODEGAS PAVAS</t>
  </si>
  <si>
    <t>CONDOMINIO EJECUTIVO LA SABANA TORRE 7 (FINCAS 018-1973,1969)</t>
  </si>
  <si>
    <t>CONDOMINIO SUNSET HIGHTS</t>
  </si>
  <si>
    <t>CONDOMINIO VERTICAL COMERCIAL RESIDENCIAL AVALON</t>
  </si>
  <si>
    <t>EDIFICIO  2X1</t>
  </si>
  <si>
    <t>EDIFICIO ALFA Y OMEGA</t>
  </si>
  <si>
    <t>EDIFICIO CARTAGENA</t>
  </si>
  <si>
    <t>EDIFICIO CIUDAD DE SAN JOSE</t>
  </si>
  <si>
    <t>EDIFICIO DA VINCI</t>
  </si>
  <si>
    <t>EDIFICIO DON BOSCO</t>
  </si>
  <si>
    <t>EDIFICIO ELEFTERIA</t>
  </si>
  <si>
    <t>EDIFICIO EQUUS</t>
  </si>
  <si>
    <t>EDIFICIO FACIO Y CAÑAS</t>
  </si>
  <si>
    <t>EDIFICIO FERRETERIAS EL MAR</t>
  </si>
  <si>
    <t>EDIFICIO FISCHEL CURRIDABAT</t>
  </si>
  <si>
    <t>EDIFICIO GIBRALTAR</t>
  </si>
  <si>
    <t>EDIFICIO IMPORTADORA MONGE</t>
  </si>
  <si>
    <t>TURRIALBA</t>
  </si>
  <si>
    <t>EDIFICIO LA JOYA</t>
  </si>
  <si>
    <t>EDIFICIO MARIA AUXILIADORA S.A.</t>
  </si>
  <si>
    <t>EDIFICIO MURRAY</t>
  </si>
  <si>
    <t>EDIFICIO ODESSA</t>
  </si>
  <si>
    <t>EDIFICIO PARIS</t>
  </si>
  <si>
    <t>EDIFICIO PEKIN</t>
  </si>
  <si>
    <t>EDIFICIO PODER JUDICIAL ALAJUELA</t>
  </si>
  <si>
    <t>EDIFICIO PRAGA</t>
  </si>
  <si>
    <t>EDIFICIO PRISMA Y SPAZIO</t>
  </si>
  <si>
    <t>EDIFICIO REAL SABANA</t>
  </si>
  <si>
    <t>EDIFICIO SABANA SUR</t>
  </si>
  <si>
    <t>EDIFICIO THOR</t>
  </si>
  <si>
    <t>EDIFICIO TORRE DEL ESTE</t>
  </si>
  <si>
    <t>LABORATORIO PAEZ ESCAZU</t>
  </si>
  <si>
    <t>LABORATORIO PAEZ SAN PEDRO</t>
  </si>
  <si>
    <t>MALL PLAZA OCCIDENTE</t>
  </si>
  <si>
    <t>MEGASUPER DE DESAMPARADOS</t>
  </si>
  <si>
    <t>MEGASUPER TEJAR DEL GUARCO</t>
  </si>
  <si>
    <t>EL GUARCO</t>
  </si>
  <si>
    <t>PLAZA LIMONAL</t>
  </si>
  <si>
    <t>ABANGARES</t>
  </si>
  <si>
    <t>PLAZA MURANO (CONDOMINIO VERTICAL - HORIZONTAL, COMERCIAL Y DE OFICINAS)</t>
  </si>
  <si>
    <t>TORRE MERCEDES SIGLO XXI (PISOS 1,3,4,6,8,9)</t>
  </si>
  <si>
    <t>TORRE Z</t>
  </si>
  <si>
    <t>UNIVERSIDAD SAN JUDAS TADEO</t>
  </si>
  <si>
    <t>DOLAR (ESTADOS UNIDOS)</t>
  </si>
  <si>
    <t>ENSEÑANZA PRIMARIA</t>
  </si>
  <si>
    <t>ACTIVIDADES DE MANTENIMIENTO DEL ORDEN PÚBLICO Y DE SEGURIDAD</t>
  </si>
  <si>
    <t>VENTA AL POR MENOR DE PRODUCTOS FARMACÉUTICOS Y MEDICINALES, COSMÉTICOS Y ARTÍCULOS DE TOCADOR</t>
  </si>
  <si>
    <t>VENTA AL POR MENOR DE OTROS PRODUCTOS EN ALMACENES NO ESPECIALIZADOS</t>
  </si>
  <si>
    <t>VENTA AL POR MENOR DE OTROS PRODUCTOS EN ALMACENES ESPECIALIZADOS</t>
  </si>
  <si>
    <t>RELACIONES EXTERIORES</t>
  </si>
  <si>
    <t>OTRAS ACTIVIDADES EMPRESARIALES N.C.P.</t>
  </si>
  <si>
    <t>CONSULTORES EN PROGRAMAS DE INFORMÁTICA Y SUMINISTRO DE PROGRAMAS DE INFORMÁTICA</t>
  </si>
  <si>
    <t>ACTIVIDADES INMOBILIARIAS REALIZADAS A CAMBIO DE UNA RETRIBUCIÓN O POR CONTRATA</t>
  </si>
  <si>
    <t>ACTIVIDADES DE CONTABILIDAD, TENEDURÍA DE LIBROS Y AUDITORÍA; ASESORAMIENTO EN MATERIA DE IMPUESTOS</t>
  </si>
  <si>
    <t>ACTIVIDADES BURSÁTILES</t>
  </si>
  <si>
    <t>VENTA AL POR MENOR EN ALMACENES NO ESPECIALIZADOS CON SURTIDO COMPUESTO PRINCIPALMENTE DE ALIMENTOS, BEBIDAS Y TABACO</t>
  </si>
  <si>
    <t>RESTAURANTES, BARES Y CANTINAS</t>
  </si>
  <si>
    <t>PELUQUERÍA Y OTROS TRATAMIENTOS DE BELLEZA</t>
  </si>
  <si>
    <t>VENTA AL POR MENOR DE ALIMENTOS, BEBIDAS Y TABACO EN ALMACENES ESPECIALIZADOS</t>
  </si>
  <si>
    <t>VENTA AL POR MAYOR DE OTROS PRODUCTOS</t>
  </si>
  <si>
    <t>OTRAS ACTIVIDADES DE SERVICIOS N.C.P.</t>
  </si>
  <si>
    <t>GENERACIÓN, CAPTACIÓN Y DISTRIBUCIÓN DE ENERGÍA ELÉCTRICA</t>
  </si>
  <si>
    <t>ELABORACIÓN DE OTROS PRODUCTOS ALIMENTICIOS N.C.P.</t>
  </si>
  <si>
    <t>ACTIVIDADES DE SERVICIOS AUXILIARES PARA LA ADMINISTRACIÓN PÚBLICA EN GENERAL</t>
  </si>
  <si>
    <t>OTRAS ACTIVIDADES RELACIONADAS CON LA SALUD HUMANA</t>
  </si>
  <si>
    <t>PUBLICIDAD</t>
  </si>
  <si>
    <t>OTRAS ACTIVIDADES DE INFORMÁTICA</t>
  </si>
  <si>
    <t>ACTIVIDADES DE LA ADMINISTRACIÓN PÚBLICA EN GENERAL</t>
  </si>
  <si>
    <t>ACTIVIDADES DE ASESORAMIENTO EMPRESARIAL Y EN MATERIA DE GESTIÓN</t>
  </si>
  <si>
    <t>OTROS TIPOS DE INTERMEDIACIÓN MONETARIA</t>
  </si>
  <si>
    <t>VENTA AL POR MENOR EN PUESTOS DE VENTA Y MERCADOS</t>
  </si>
  <si>
    <t>ACTIVIDADES DEPORTIVAS</t>
  </si>
  <si>
    <t>ACTIVIDADES DE HOSPITALES</t>
  </si>
  <si>
    <t>TELECOMUNICACIONES</t>
  </si>
  <si>
    <t>ENSEÑANZA SUPERIOR</t>
  </si>
  <si>
    <t>ACTIVIDADES DE MÉDICOS Y ODONTÓLOGOS</t>
  </si>
  <si>
    <t>VENTA AL POR MENOR DE APARATOS, ARTÍCULOS Y EQUIPO DE USO DOMÉSTICO</t>
  </si>
  <si>
    <t>ENSEÑANZA DE ADULTOS Y OTROS TIPOS DE ENSEÑANZA</t>
  </si>
  <si>
    <t>PLANES DE PENSIONES</t>
  </si>
  <si>
    <t>ACTIVIDADES DE ORGANIZACIONES PROFESIONALES</t>
  </si>
  <si>
    <t>TRANSPORTE MARÍTIMO Y DE CABOTAJE</t>
  </si>
  <si>
    <t>OTROS DE TIPOS DE INTERMEDIACIÓN FINANCIERA N.C.P.</t>
  </si>
  <si>
    <t>MANTENIMIENTO Y REPARACIÓN DE VEHÍCULOS AUTOMOTORES</t>
  </si>
  <si>
    <t>FABRICACIÓN DE RECIPIENTES DE MADERA</t>
  </si>
  <si>
    <t>FABRICACIÓN DE OTROS PRODUCTOS QUÍMICOS N.C.P.</t>
  </si>
  <si>
    <t>FABRICACIÓN DE MUEBLES</t>
  </si>
  <si>
    <t>ENSEÑANZA SECUNDARIA DE FORMACIÓN GENERAL</t>
  </si>
  <si>
    <t>OTRAS ACTIVIDADES DE TRANSPORTE COMPLEMENTARIAS</t>
  </si>
  <si>
    <t>VENTA AL POR MENOR DE PRODUCTOS TEXTILES, PRENDAS DE VESTIR, CALZADO Y ARTÍCULOS DE CUERO</t>
  </si>
  <si>
    <t>VENTA AL POR MAYOR DE OTROS ENSERES DOMÉSTICOS</t>
  </si>
  <si>
    <t>VENTA AL POR MENOR DE ARTÍCULOS DE FERRETERÍA, PINTURAS Y PRODUCTOS DE VIDRIO</t>
  </si>
  <si>
    <t>FABRICACIÓN DE SUSTANCIAS QUÍMICAS BÁSICAS, EXCEPTO ABONOS Y COMPUESTOS DE NITRÓGENO</t>
  </si>
  <si>
    <t>FABRICACIÓN DE PRODUCTOS FARMACÉUTICOS, SUSTANCIAS QUÍMICAS MEDICINALES Y PRODUCTOS BOTÁNICOS</t>
  </si>
  <si>
    <t>FABRICACIÓN DE EQUIPO MÉDICO Y QUIRÚRGICO Y DE APARATOS ORTOPÉDICOS</t>
  </si>
  <si>
    <t>FABRICACIÓN DE EQUIPO DE CONTROL DE PROCESOS INDUSTRIALES</t>
  </si>
  <si>
    <t>ACTIVIDADES DE ARQUITECTURA E INGENIERÍA Y ACTIVIDADES CONEXAS DE ASESORAMIENTO TÉCNICO</t>
  </si>
  <si>
    <t>VENTA, MANTENIMIENTO Y REPARACIÓN DE MOTOCICLETAS Y DE SUS PARTES, PIEZAS Y ACCESORIOS</t>
  </si>
  <si>
    <t>VENTA DE VEHÍCULOS AUTOMOTORES</t>
  </si>
  <si>
    <t>TERMINACIÓN DE EDIFICIOS</t>
  </si>
  <si>
    <t>ALQUILER DE EQUIPO DE TRANSPORTE POR VÍA TERRESTRE</t>
  </si>
  <si>
    <t>ALMACENAMIENTO Y DEPÓSITO</t>
  </si>
  <si>
    <t>ACTIVIDADES DE SERVICIOS RELACIONADAS CON LA IMPRESIÓN</t>
  </si>
  <si>
    <t>VENTA AL POR MAYOR DE MAQUINARIA, EQUIPO Y MATERIALES</t>
  </si>
  <si>
    <t>ACTIVIDADES JURÍDICAS</t>
  </si>
  <si>
    <t>REPARACIÓN DE EFECTOS PERSONALES Y ENSERES DOMÉSTICOS</t>
  </si>
  <si>
    <t>ACTIVIDADES DE SERVICIOS AGRÍCOLAS Y GANADEROS, EXCEPTO LAS ACTIVIDADES VETERINARIAS</t>
  </si>
  <si>
    <t>OTROS TIPOS DE VENTA AL POR MENOR NO REALIZADA EN ALMACENES</t>
  </si>
  <si>
    <t>ACTIVIDADES VETERINARIAS</t>
  </si>
  <si>
    <t>ELABORACIÓN DE BEBIDAS MALTEADAS Y DE MALTA</t>
  </si>
  <si>
    <t>EXHIBICIÓN DE FILMES Y VIDEOCINTAS</t>
  </si>
  <si>
    <t>ACTIVIDADES AUXILIARES DE LA INTERMEDIACIÓN FINANCIERA N.C.P.</t>
  </si>
  <si>
    <t>OTROS TIPOS DE TRANSPORTE NO REGULAR DE PASAJEROS POR VÍA TERRESTRE</t>
  </si>
  <si>
    <t>ACTIVIDADES DE CORREO DISTINTAS DE LAS ACTIVIDADES POSTALES NACIONALES</t>
  </si>
  <si>
    <t>PLANES DE SEGUROS GENERALES</t>
  </si>
  <si>
    <t>OTROS TIPOS DE CRÉDITO</t>
  </si>
  <si>
    <t>ACTIVIDADES INMOBILIARIAS REALIZADAS CON BIENES PROPIOS O ARRENDADOS</t>
  </si>
  <si>
    <t>ACTIVIDADES DE FOTOGRAFÍA</t>
  </si>
  <si>
    <t>VENTA AL POR MAYOR DE PRODUCTOS TEXTILES, PRENDAS DE VESTIR Y CALZADO</t>
  </si>
  <si>
    <t>ELABORACIÓN DE PRODUCTOS LÁCTEOS</t>
  </si>
  <si>
    <t>ACTIVIDADES DE AGENCIAS DE VIAJES Y ORGANIZADORES DE VIAJES; ACTIVIDADES DE ASISTENCIA A TURISTAS N.C.P.</t>
  </si>
  <si>
    <t>OTRAS ACTIVIDADES DE ESPARCIMIENTO</t>
  </si>
  <si>
    <t>FABRICACIÓN DE JABONES Y DETERGENTES, PREPARADOS PARA LIMPIAR Y PULIR, PERFUMES Y PREPARADOS DE TOCADOR</t>
  </si>
  <si>
    <t>MANIPULACIÓN DE LA CARGA</t>
  </si>
  <si>
    <t>FABRICACIÓN DE OTROS PRODUCTOS TEXTILES N.C.P.</t>
  </si>
  <si>
    <t>ALQUILER DE EFECTOS PERSONALES Y ENSERES DOMÉSTICOS N.C.P.</t>
  </si>
  <si>
    <t>VENTA DE PARTES, PIEZAS Y ACCESORIOS DE VEHÍCULOS AUTOMOTORES</t>
  </si>
  <si>
    <t>VENTA AL POR MAYOR A CAMBIO DE UNA RETRIBUCIÓN O POR CONTRATA</t>
  </si>
  <si>
    <t>PRODUCCIÓN, PROCESAMIENTO Y CONSERVACIÓN DE CARNE Y PRODUCTOS CÁRNICOS</t>
  </si>
  <si>
    <t>OTRAS INDUSTRIAS MANUFACTURERAS N.C.P.</t>
  </si>
  <si>
    <t>VENTA AL POR MAYOR DE MATERIALES DE CONSTRUCCIÓN, ARTÍCULOS DE FERRETERÍA Y EQUIPO Y MATERIALES DE FONTANERÍA Y CALEFACCIÓN</t>
  </si>
  <si>
    <t>VENTA AL POR MAYOR DE ALIMENTOS, BEBIDAS Y TABACO</t>
  </si>
  <si>
    <t>PROCESAMIENTO DE DATOS</t>
  </si>
  <si>
    <t>PREPARACIÓN E HILATURA DE FIBRAS TEXTILES; TEJEDURA DE PRODUCTOS TEXTILES</t>
  </si>
  <si>
    <t>FABRICACIÓN DE RECEPTORES DE RADIO Y TELEVISIÓN, APARATOS DE GRABACIÓN Y REPRODUCCIÓN DE SONIDO Y VÍDEO, Y PRODUCTOS CONEXOS</t>
  </si>
  <si>
    <t>FABRICACIÓN DE OTROS PRODUCTOS ELABORADOS DE METAL N.C.P.</t>
  </si>
  <si>
    <t>FABRICACIÓN DE APARATOS DE DISTRIBUCIÓN Y CONTROL</t>
  </si>
  <si>
    <t>ACTIVIDADES RELACIONADAS CON BASES DE DATOS</t>
  </si>
  <si>
    <t>ACTIVIDADES DE ENVASE Y EMPAQUE</t>
  </si>
  <si>
    <t>ELABORACIÓN DE MACARRONES, FIDEOS, ALCUZCUZ Y PRODUCTOS FARINÁCEOS SIMILARES</t>
  </si>
  <si>
    <t>OBTENCIÓN Y DOTACIÓN DE PERSONAL</t>
  </si>
  <si>
    <t>ORGANIZACIONES Y ÓRGANOS EXTRATERRITORIALES</t>
  </si>
  <si>
    <t>ELABORACIÓN DE PRODUCTOS DE TABACO</t>
  </si>
  <si>
    <t>TRATAMIENTO Y REVESTIMIENTO DE METALES; OBRAS DE INGENIERÍA MECÁNICA EN GENERAL REALIZADAS A CAMBIO DE UNA RETRIBUCIÓN O POR CONTRATA</t>
  </si>
  <si>
    <t>CONSTRUCCIÓN DE EDIFICIOS COMPLETOS O DE PARTES DE EDIFICIOS; OBRAS DE INGENIERÍA CIVIL</t>
  </si>
  <si>
    <t>ACTIVIDADES DE ORGANIZACIONES EMPRESARIALES Y DE EMPLEADORES</t>
  </si>
  <si>
    <t>REGULACIÓN Y FACILITACIÓN DE LA ACTIVIDAD ECONÓMICA</t>
  </si>
  <si>
    <t>ELABORACIÓN DE PRODUCTOS DE MOLINERÍA</t>
  </si>
  <si>
    <t>INVESTIGACIONES Y DESARROLLO EXPERIMENTAL EN EL CAMPO DE LAS CIENCIAS NATURALES Y LA INGENIERÍA</t>
  </si>
  <si>
    <t>ACTIVIDADES TEATRALES Y MUSICALES Y OTRAS ACTIVIDADES ARTÍSTICAS</t>
  </si>
  <si>
    <t>TRANSPORTE REGULAR POR VÍA AÉREA</t>
  </si>
  <si>
    <t>ADMINISTRACIÓN DE MERCADOS FINANCIEROS</t>
  </si>
  <si>
    <t>FABRICACIÓN DE PRODUCTOS DE PLÁSTICO</t>
  </si>
  <si>
    <t>FABRICACIÓN DE OTROS TIPOS DE EQUIPO ELÉCTRICO N.C.P.</t>
  </si>
  <si>
    <t>PLANES DE SEGUROS DE VIDA</t>
  </si>
  <si>
    <t>ACABADO DE PRODUCTOS TEXTILES</t>
  </si>
  <si>
    <t>ACTIVIDADES DE OTRAS ASOCIACIONES N.C.P.</t>
  </si>
  <si>
    <t>CONSULTORES EN EQUIPO DE INFORMÁTICA</t>
  </si>
  <si>
    <t>FABRICACIÓN DE PRODUCTOS METÁLICOS PARA USO ESTRUCTURAL</t>
  </si>
  <si>
    <t>FABRICACIÓN DE BOMBAS, COMPRESORES, GRIFOS Y VÁLVULAS</t>
  </si>
  <si>
    <t>CORTE, TALLADO Y ACABADO DE LA PIEDRA</t>
  </si>
  <si>
    <t>INDUSTRIAS BÁSICAS DE HIERRO Y ACERO</t>
  </si>
  <si>
    <t>FABRICACIÓN DE TUBOS Y VÁLVULAS ELECTRÓNICOS Y DE OTROS COMPONENTES ELECTRÓNICOS</t>
  </si>
  <si>
    <t>FABRICACIÓN DE TRANSMISORES DE RADIO Y TELEVISIÓN Y DE APARATOS PARA TELEFONÍA Y TELEGRAFÍA CON HILOS</t>
  </si>
  <si>
    <t>ELIMINACIÓN DE DESPERDICIOS Y AGUAS RESIDUALES, SANEAMIENTO Y ACTIVIDADES SIMILARES</t>
  </si>
  <si>
    <t>BANCA CENTRAL</t>
  </si>
  <si>
    <t>ELABORACIÓN DE PRODUCTOS DE PANADERÍA</t>
  </si>
  <si>
    <t>COLON (COSTA RICA)</t>
  </si>
  <si>
    <t>FABRICACIÓN DE PARTES Y PIEZAS DE CARPINTERÍA PARA EDIFICIOS Y CONSTRUCCIONES</t>
  </si>
  <si>
    <t>ALQUILER DE MAQUINARIA Y EQUIPO DE CONSTRUCCIÓN E INGENIERÍA CIVIL</t>
  </si>
  <si>
    <t>VENTA AL POR MAYOR DE MATERIAS PRIMAS AGROPECUARIAS Y DE ANIMALES VIVOS</t>
  </si>
  <si>
    <t>TRANSPORTE DE CARGA POR CARRETERA</t>
  </si>
  <si>
    <t>ENSAYOS Y ANÁLISIS TÉCNICOS</t>
  </si>
  <si>
    <t>FABRICACIÓN DE CALZADO</t>
  </si>
  <si>
    <t>CULTIVO DE CEREALES Y OTROS CULTIVOS N.C.P.</t>
  </si>
  <si>
    <t>PESCA, EXPLOTACIÓN DE CRIADEROS DE PECES Y GRANJAS PISCÍCOLAS; ACTIVIDADES DE SERVICIOS RELACIONADAS CON LA PESCA</t>
  </si>
  <si>
    <t>FABRICACIÓN DE PRODUCTOS DE LA REFINACIÓN DEL PETRÓLEO</t>
  </si>
  <si>
    <t>FABRICACIÓN DE ABONOS Y COMPUESTOS DE NITRÓGENO</t>
  </si>
  <si>
    <t>CULTIVO DE FRUTAS, NUECES, PLANTAS CUYAS HOJAS SE UTILIZAN PARA PREPARAR BEBIDAS, Y ESPECIAS</t>
  </si>
  <si>
    <t>FABRICACIÓN DE ARTÍCULOS DE CUCHILLERÍA, HERRAMIENTAS DE MANO Y ARTÍCULOS DE FERRETERÍA</t>
  </si>
  <si>
    <t>FABRICACIÓN DE PRODUCTOS DE CERÁMICA REFRACTARIA</t>
  </si>
  <si>
    <t>PRODUCCIÓN Y DISTRIBUCIÓN DE FILMES Y VIDEOCINTAS</t>
  </si>
  <si>
    <t>HOTELES; CAMPAMENTOS Y OTROS TIPOS DE HOSPEDAJE TEMPORAL</t>
  </si>
  <si>
    <t>FABRICACIÓN DE PRODUCTOS PRIMARIOS DE METALES PRECIOSOS Y METALES NO FERROSOS</t>
  </si>
  <si>
    <t>SILVICULTURA, EXTRACCIÓN DE MADERA Y ACTIVIDADES DE SERVICIOS CONEXAS</t>
  </si>
  <si>
    <t>M2.Arrendados</t>
  </si>
  <si>
    <t>Cant.Inquilinos</t>
  </si>
  <si>
    <t>Rama de Actividad Económica</t>
  </si>
  <si>
    <t>Fecha de Corte</t>
  </si>
  <si>
    <t>Fondo de Inversión</t>
  </si>
  <si>
    <t>Sociedad Administradora del Fondo de Inversión</t>
  </si>
  <si>
    <t>Esta información es responsabilidad de cada participante, no ha sido sujeta a verificación por parte de la SUGEVAL.</t>
  </si>
  <si>
    <t>Reporte de Información Inmobiliaria</t>
  </si>
  <si>
    <t>Fecha de compra</t>
  </si>
  <si>
    <t>Actividad Económica del Inmueble</t>
  </si>
  <si>
    <t>Moneda de Datos</t>
  </si>
  <si>
    <t>n.a.</t>
  </si>
  <si>
    <t>BI  No contempla fondos de desarrollo que arriendan y BCR Rentas Mixtas</t>
  </si>
  <si>
    <t>Información al 30 de setiembre de 2020</t>
  </si>
  <si>
    <t>Información generada el 04 de octubre de 2020 9:00 am.</t>
  </si>
  <si>
    <t>(1)Esta información corresponde al período de octubre de 2019 a seiembre de 2020</t>
  </si>
  <si>
    <t>(2) Información correspondiente al último día hábil del período agosto 2020</t>
  </si>
  <si>
    <r>
      <rPr>
        <b/>
        <sz val="10"/>
        <rFont val="Arial"/>
        <family val="2"/>
      </rPr>
      <t xml:space="preserve">NOTA: </t>
    </r>
    <r>
      <rPr>
        <sz val="10"/>
        <rFont val="Arial"/>
        <family val="2"/>
      </rPr>
      <t>PARA EFECTOS DE RECORDAR PARA REVISIONES, SE SUSTITUYE EL CÁLCULO DE DESVIACIÓN ESTÁNDAR Y DE RAR DEL B. O. POR LOS OBTENIDOS EN ESTA MATRIZ.</t>
    </r>
  </si>
  <si>
    <t>Fecha y hora de generación del reporte:  4/10/2020 a las 10:07:55 a.m.</t>
  </si>
  <si>
    <t>CENTRO COMERCIAL CALLE REAL</t>
  </si>
  <si>
    <t>Fecha y hora de generación del reporte:  4/10/2020 a las 10:09:46 a.m.</t>
  </si>
  <si>
    <t>ACTIVIDADES DE LIMPIEZA DE EDIFICIOS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</si>
</sst>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[$€-2]* #,##0.00_);_([$€-2]* \(#,##0.00\);_([$€-2]* &quot;-&quot;??_)"/>
    <numFmt numFmtId="167" formatCode="0.00\ %"/>
    <numFmt numFmtId="168" formatCode="_-* #,##0.00_-;\-* #,##0.00_-;_-* &quot;-&quot;_-;_-@_-"/>
    <numFmt numFmtId="169" formatCode="dd\/mm\/yyyy"/>
    <numFmt numFmtId="170" formatCode="dd/mm/yyyy"/>
    <numFmt numFmtId="171" formatCode="##,##0.00"/>
    <numFmt numFmtId="172" formatCode="###,###,###,##0.00"/>
    <numFmt numFmtId="173" formatCode="##0.00"/>
    <numFmt numFmtId="174" formatCode="###,###,##0.00"/>
    <numFmt numFmtId="175" formatCode="###,##0"/>
    <numFmt numFmtId="176" formatCode="0.0%"/>
    <numFmt numFmtId="177" formatCode="[$-10409]#,##0.00;\-#,##0.00"/>
  </numFmts>
  <fonts count="5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6"/>
      <color indexed="2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28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Garamond"/>
      <family val="1"/>
    </font>
    <font>
      <b/>
      <sz val="14"/>
      <color theme="4" tint="-0.499984740745262"/>
      <name val="Garamond"/>
      <family val="1"/>
    </font>
    <font>
      <b/>
      <sz val="26"/>
      <color theme="4" tint="-0.49998474074526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sz val="16"/>
      <color theme="4" tint="-0.499984740745262"/>
      <name val="Arial"/>
      <family val="2"/>
    </font>
    <font>
      <sz val="10"/>
      <color indexed="0"/>
      <name val="Arial"/>
      <family val="2"/>
    </font>
    <font>
      <sz val="10"/>
      <color indexed="0"/>
      <name val="Arial"/>
      <family val="2"/>
    </font>
    <font>
      <sz val="10"/>
      <name val="Arial"/>
      <family val="2"/>
    </font>
    <font>
      <sz val="10"/>
      <name val="Arial"/>
    </font>
    <font>
      <sz val="10"/>
      <color indexed="8"/>
      <name val="Arial"/>
      <family val="2"/>
    </font>
    <font>
      <sz val="12"/>
      <name val="Calibri"/>
      <family val="2"/>
      <scheme val="minor"/>
    </font>
    <font>
      <b/>
      <sz val="10"/>
      <name val="Arial"/>
      <family val="2"/>
    </font>
    <font>
      <sz val="18"/>
      <name val="Times New Roman"/>
      <family val="1"/>
    </font>
    <font>
      <sz val="12"/>
      <name val="Times New Roman"/>
      <family val="1"/>
    </font>
    <font>
      <vertAlign val="superscript"/>
      <sz val="12"/>
      <name val="Times New Roman"/>
      <family val="1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b/>
      <sz val="9"/>
      <color indexed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0"/>
      <name val="Arial"/>
      <family val="2"/>
    </font>
    <font>
      <b/>
      <sz val="12"/>
      <color theme="3" tint="-0.499984740745262"/>
      <name val="Arial"/>
      <family val="2"/>
    </font>
    <font>
      <u/>
      <sz val="10"/>
      <color theme="10"/>
      <name val="Arial"/>
      <family val="2"/>
    </font>
    <font>
      <sz val="10"/>
      <color indexed="0"/>
      <name val="Arial"/>
    </font>
    <font>
      <b/>
      <sz val="10"/>
      <color indexed="0"/>
      <name val="Arial"/>
    </font>
    <font>
      <b/>
      <sz val="9"/>
      <color indexed="1"/>
      <name val="Arial"/>
    </font>
    <font>
      <b/>
      <sz val="12"/>
      <color indexed="0"/>
      <name val="Arial"/>
    </font>
    <font>
      <sz val="10"/>
      <color rgb="FF000000"/>
      <name val="Segoe UI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8"/>
        <bgColor indexed="0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2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3" fillId="0" borderId="0"/>
    <xf numFmtId="41" fontId="34" fillId="0" borderId="0" applyFont="0" applyFill="0" applyBorder="0" applyAlignment="0" applyProtection="0"/>
    <xf numFmtId="0" fontId="35" fillId="0" borderId="0"/>
    <xf numFmtId="41" fontId="2" fillId="0" borderId="0" applyFont="0" applyFill="0" applyBorder="0" applyAlignment="0" applyProtection="0"/>
    <xf numFmtId="41" fontId="35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/>
  </cellStyleXfs>
  <cellXfs count="210">
    <xf numFmtId="0" fontId="0" fillId="0" borderId="0" xfId="0"/>
    <xf numFmtId="0" fontId="0" fillId="0" borderId="0" xfId="0" applyFill="1"/>
    <xf numFmtId="0" fontId="0" fillId="0" borderId="0" xfId="0" applyBorder="1"/>
    <xf numFmtId="164" fontId="2" fillId="0" borderId="0" xfId="1" applyAlignment="1">
      <alignment horizontal="center"/>
    </xf>
    <xf numFmtId="0" fontId="0" fillId="0" borderId="0" xfId="0" applyFill="1" applyBorder="1"/>
    <xf numFmtId="164" fontId="9" fillId="0" borderId="0" xfId="1" applyFont="1" applyAlignment="1">
      <alignment horizontal="center"/>
    </xf>
    <xf numFmtId="164" fontId="3" fillId="2" borderId="8" xfId="2" applyFont="1" applyFill="1" applyBorder="1" applyAlignment="1">
      <alignment vertical="top"/>
    </xf>
    <xf numFmtId="164" fontId="4" fillId="2" borderId="0" xfId="2" applyFont="1" applyFill="1" applyBorder="1" applyAlignment="1">
      <alignment horizontal="right" vertical="top"/>
    </xf>
    <xf numFmtId="0" fontId="0" fillId="2" borderId="0" xfId="0" applyFill="1" applyBorder="1" applyAlignment="1"/>
    <xf numFmtId="2" fontId="0" fillId="0" borderId="5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64" fontId="10" fillId="0" borderId="12" xfId="1" applyFont="1" applyFill="1" applyBorder="1" applyAlignment="1">
      <alignment horizontal="center" vertical="center" wrapText="1"/>
    </xf>
    <xf numFmtId="164" fontId="10" fillId="0" borderId="13" xfId="1" applyFont="1" applyFill="1" applyBorder="1" applyAlignment="1">
      <alignment horizontal="center" vertical="center" wrapText="1"/>
    </xf>
    <xf numFmtId="0" fontId="16" fillId="0" borderId="0" xfId="0" applyFont="1" applyFill="1" applyBorder="1" applyAlignment="1"/>
    <xf numFmtId="0" fontId="0" fillId="0" borderId="0" xfId="0" applyFill="1" applyBorder="1" applyAlignment="1"/>
    <xf numFmtId="14" fontId="0" fillId="0" borderId="5" xfId="0" applyNumberFormat="1" applyFill="1" applyBorder="1"/>
    <xf numFmtId="0" fontId="2" fillId="0" borderId="0" xfId="5" applyFill="1"/>
    <xf numFmtId="0" fontId="2" fillId="0" borderId="0" xfId="5"/>
    <xf numFmtId="0" fontId="9" fillId="0" borderId="0" xfId="5" applyFont="1" applyFill="1"/>
    <xf numFmtId="0" fontId="9" fillId="0" borderId="0" xfId="5" applyFont="1"/>
    <xf numFmtId="0" fontId="10" fillId="0" borderId="11" xfId="5" applyFont="1" applyFill="1" applyBorder="1" applyAlignment="1">
      <alignment horizontal="center" vertical="center" wrapText="1"/>
    </xf>
    <xf numFmtId="0" fontId="2" fillId="0" borderId="0" xfId="5" applyBorder="1"/>
    <xf numFmtId="0" fontId="12" fillId="0" borderId="0" xfId="5" applyFont="1" applyFill="1" applyBorder="1" applyAlignment="1">
      <alignment horizontal="center"/>
    </xf>
    <xf numFmtId="0" fontId="13" fillId="0" borderId="0" xfId="5" applyFont="1"/>
    <xf numFmtId="4" fontId="9" fillId="0" borderId="6" xfId="5" applyNumberFormat="1" applyFont="1" applyFill="1" applyBorder="1" applyAlignment="1">
      <alignment horizontal="center" vertical="center"/>
    </xf>
    <xf numFmtId="0" fontId="2" fillId="0" borderId="0" xfId="5" applyFill="1" applyBorder="1"/>
    <xf numFmtId="0" fontId="15" fillId="0" borderId="0" xfId="5" applyFont="1"/>
    <xf numFmtId="0" fontId="15" fillId="0" borderId="0" xfId="5" applyFont="1" applyFill="1"/>
    <xf numFmtId="0" fontId="10" fillId="0" borderId="20" xfId="5" applyFont="1" applyFill="1" applyBorder="1" applyAlignment="1">
      <alignment horizontal="center" vertical="center" wrapText="1"/>
    </xf>
    <xf numFmtId="0" fontId="10" fillId="0" borderId="22" xfId="5" applyFont="1" applyFill="1" applyBorder="1" applyAlignment="1">
      <alignment horizontal="center" vertical="center" wrapText="1"/>
    </xf>
    <xf numFmtId="0" fontId="9" fillId="0" borderId="10" xfId="5" applyFont="1" applyFill="1" applyBorder="1" applyAlignment="1">
      <alignment vertical="center"/>
    </xf>
    <xf numFmtId="0" fontId="9" fillId="0" borderId="9" xfId="5" applyFont="1" applyFill="1" applyBorder="1" applyAlignment="1">
      <alignment vertical="center"/>
    </xf>
    <xf numFmtId="0" fontId="9" fillId="0" borderId="6" xfId="5" applyFont="1" applyFill="1" applyBorder="1" applyAlignment="1">
      <alignment vertical="center"/>
    </xf>
    <xf numFmtId="0" fontId="0" fillId="3" borderId="0" xfId="0" applyFill="1" applyAlignment="1">
      <alignment horizontal="center"/>
    </xf>
    <xf numFmtId="164" fontId="9" fillId="0" borderId="0" xfId="1" applyFont="1" applyFill="1" applyAlignment="1">
      <alignment horizontal="center"/>
    </xf>
    <xf numFmtId="0" fontId="2" fillId="0" borderId="0" xfId="5" applyFont="1"/>
    <xf numFmtId="164" fontId="2" fillId="0" borderId="0" xfId="1" applyFont="1" applyAlignment="1">
      <alignment horizontal="center"/>
    </xf>
    <xf numFmtId="164" fontId="9" fillId="0" borderId="6" xfId="1" applyFont="1" applyFill="1" applyBorder="1" applyAlignment="1">
      <alignment horizontal="center"/>
    </xf>
    <xf numFmtId="0" fontId="9" fillId="0" borderId="10" xfId="5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0" fontId="9" fillId="0" borderId="6" xfId="4" applyNumberFormat="1" applyFont="1" applyFill="1" applyBorder="1" applyAlignment="1">
      <alignment horizontal="center" vertical="center"/>
    </xf>
    <xf numFmtId="164" fontId="2" fillId="0" borderId="0" xfId="1" applyBorder="1" applyAlignment="1">
      <alignment horizontal="center"/>
    </xf>
    <xf numFmtId="0" fontId="2" fillId="0" borderId="0" xfId="5"/>
    <xf numFmtId="164" fontId="9" fillId="0" borderId="6" xfId="1" applyNumberFormat="1" applyFont="1" applyFill="1" applyBorder="1" applyAlignment="1">
      <alignment horizontal="right" vertical="center"/>
    </xf>
    <xf numFmtId="164" fontId="24" fillId="2" borderId="1" xfId="1" applyFont="1" applyFill="1" applyBorder="1" applyAlignment="1">
      <alignment vertical="top"/>
    </xf>
    <xf numFmtId="164" fontId="25" fillId="2" borderId="2" xfId="1" applyFont="1" applyFill="1" applyBorder="1" applyAlignment="1">
      <alignment horizontal="right" vertical="top"/>
    </xf>
    <xf numFmtId="0" fontId="5" fillId="6" borderId="4" xfId="5" applyFont="1" applyFill="1" applyBorder="1" applyAlignment="1">
      <alignment vertical="top"/>
    </xf>
    <xf numFmtId="0" fontId="6" fillId="6" borderId="0" xfId="5" applyFont="1" applyFill="1" applyBorder="1" applyAlignment="1">
      <alignment horizontal="centerContinuous" vertical="top"/>
    </xf>
    <xf numFmtId="165" fontId="6" fillId="6" borderId="0" xfId="1" applyNumberFormat="1" applyFont="1" applyFill="1" applyBorder="1" applyAlignment="1">
      <alignment horizontal="centerContinuous" vertical="top"/>
    </xf>
    <xf numFmtId="164" fontId="5" fillId="6" borderId="0" xfId="1" applyFont="1" applyFill="1" applyBorder="1" applyAlignment="1">
      <alignment horizontal="centerContinuous" vertical="top"/>
    </xf>
    <xf numFmtId="164" fontId="3" fillId="6" borderId="0" xfId="1" applyFont="1" applyFill="1" applyBorder="1" applyAlignment="1">
      <alignment vertical="top"/>
    </xf>
    <xf numFmtId="164" fontId="5" fillId="6" borderId="2" xfId="1" applyFont="1" applyFill="1" applyBorder="1" applyAlignment="1">
      <alignment horizontal="centerContinuous" vertical="top"/>
    </xf>
    <xf numFmtId="0" fontId="5" fillId="6" borderId="0" xfId="5" applyFont="1" applyFill="1" applyBorder="1" applyAlignment="1">
      <alignment vertical="top"/>
    </xf>
    <xf numFmtId="164" fontId="22" fillId="2" borderId="7" xfId="2" applyFont="1" applyFill="1" applyBorder="1" applyAlignment="1">
      <alignment vertical="top"/>
    </xf>
    <xf numFmtId="164" fontId="24" fillId="2" borderId="8" xfId="2" applyFont="1" applyFill="1" applyBorder="1" applyAlignment="1">
      <alignment vertical="top"/>
    </xf>
    <xf numFmtId="164" fontId="25" fillId="2" borderId="4" xfId="2" applyFont="1" applyFill="1" applyBorder="1" applyAlignment="1">
      <alignment horizontal="right" vertical="top"/>
    </xf>
    <xf numFmtId="164" fontId="25" fillId="2" borderId="0" xfId="2" applyFont="1" applyFill="1" applyBorder="1" applyAlignment="1">
      <alignment horizontal="right" vertical="top"/>
    </xf>
    <xf numFmtId="0" fontId="31" fillId="2" borderId="4" xfId="0" applyFont="1" applyFill="1" applyBorder="1" applyAlignment="1"/>
    <xf numFmtId="0" fontId="23" fillId="2" borderId="0" xfId="0" applyFont="1" applyFill="1" applyBorder="1" applyAlignment="1"/>
    <xf numFmtId="0" fontId="29" fillId="7" borderId="6" xfId="0" applyFont="1" applyFill="1" applyBorder="1" applyAlignment="1">
      <alignment horizontal="center"/>
    </xf>
    <xf numFmtId="0" fontId="30" fillId="7" borderId="6" xfId="0" applyFont="1" applyFill="1" applyBorder="1" applyAlignment="1">
      <alignment horizontal="center"/>
    </xf>
    <xf numFmtId="0" fontId="29" fillId="7" borderId="6" xfId="0" applyFont="1" applyFill="1" applyBorder="1" applyAlignment="1">
      <alignment horizontal="center" vertical="center" wrapText="1"/>
    </xf>
    <xf numFmtId="0" fontId="30" fillId="7" borderId="6" xfId="0" applyFont="1" applyFill="1" applyBorder="1" applyAlignment="1">
      <alignment horizontal="center" vertical="center" wrapText="1"/>
    </xf>
    <xf numFmtId="167" fontId="9" fillId="0" borderId="6" xfId="0" applyNumberFormat="1" applyFont="1" applyFill="1" applyBorder="1" applyAlignment="1">
      <alignment horizontal="right" vertical="center"/>
    </xf>
    <xf numFmtId="4" fontId="9" fillId="0" borderId="6" xfId="0" applyNumberFormat="1" applyFont="1" applyFill="1" applyBorder="1" applyAlignment="1">
      <alignment horizontal="right" vertical="center"/>
    </xf>
    <xf numFmtId="167" fontId="9" fillId="0" borderId="6" xfId="0" applyNumberFormat="1" applyFont="1" applyFill="1" applyBorder="1" applyAlignment="1">
      <alignment horizontal="center" vertical="center"/>
    </xf>
    <xf numFmtId="10" fontId="9" fillId="0" borderId="0" xfId="4" applyNumberFormat="1" applyFont="1" applyFill="1" applyBorder="1" applyAlignment="1">
      <alignment horizontal="center" vertical="center"/>
    </xf>
    <xf numFmtId="0" fontId="9" fillId="0" borderId="10" xfId="5" applyFont="1" applyFill="1" applyBorder="1" applyAlignment="1">
      <alignment horizontal="center" vertical="center" wrapText="1"/>
    </xf>
    <xf numFmtId="0" fontId="9" fillId="0" borderId="7" xfId="5" applyFont="1" applyFill="1" applyBorder="1" applyAlignment="1">
      <alignment horizontal="center" vertical="center" wrapText="1"/>
    </xf>
    <xf numFmtId="164" fontId="9" fillId="0" borderId="23" xfId="1" applyFont="1" applyFill="1" applyBorder="1" applyAlignment="1">
      <alignment horizontal="center" vertical="center"/>
    </xf>
    <xf numFmtId="0" fontId="9" fillId="0" borderId="0" xfId="5" applyFont="1" applyBorder="1" applyAlignment="1">
      <alignment horizontal="center"/>
    </xf>
    <xf numFmtId="164" fontId="3" fillId="2" borderId="0" xfId="2" applyFont="1" applyFill="1" applyBorder="1" applyAlignment="1">
      <alignment vertical="top"/>
    </xf>
    <xf numFmtId="0" fontId="31" fillId="2" borderId="4" xfId="5" applyFont="1" applyFill="1" applyBorder="1" applyAlignment="1"/>
    <xf numFmtId="0" fontId="23" fillId="2" borderId="0" xfId="5" applyFont="1" applyFill="1" applyBorder="1" applyAlignment="1"/>
    <xf numFmtId="0" fontId="2" fillId="2" borderId="0" xfId="5" applyFill="1" applyBorder="1" applyAlignment="1"/>
    <xf numFmtId="0" fontId="16" fillId="0" borderId="0" xfId="5" applyFont="1" applyFill="1" applyBorder="1" applyAlignment="1"/>
    <xf numFmtId="0" fontId="2" fillId="0" borderId="0" xfId="5" applyFill="1" applyBorder="1" applyAlignment="1"/>
    <xf numFmtId="0" fontId="2" fillId="0" borderId="0" xfId="5" applyFill="1" applyBorder="1" applyAlignment="1">
      <alignment horizontal="center"/>
    </xf>
    <xf numFmtId="0" fontId="29" fillId="6" borderId="6" xfId="5" applyFont="1" applyFill="1" applyBorder="1" applyAlignment="1">
      <alignment horizontal="center"/>
    </xf>
    <xf numFmtId="0" fontId="30" fillId="6" borderId="6" xfId="5" applyFont="1" applyFill="1" applyBorder="1" applyAlignment="1">
      <alignment horizontal="center"/>
    </xf>
    <xf numFmtId="0" fontId="30" fillId="6" borderId="24" xfId="5" applyFont="1" applyFill="1" applyBorder="1" applyAlignment="1">
      <alignment horizontal="center"/>
    </xf>
    <xf numFmtId="0" fontId="29" fillId="6" borderId="6" xfId="5" applyFont="1" applyFill="1" applyBorder="1" applyAlignment="1">
      <alignment horizontal="center" vertical="center" wrapText="1"/>
    </xf>
    <xf numFmtId="0" fontId="30" fillId="6" borderId="6" xfId="5" applyFont="1" applyFill="1" applyBorder="1" applyAlignment="1">
      <alignment horizontal="center" vertical="center" wrapText="1"/>
    </xf>
    <xf numFmtId="0" fontId="30" fillId="6" borderId="24" xfId="5" applyFont="1" applyFill="1" applyBorder="1" applyAlignment="1">
      <alignment horizontal="center" vertical="center" wrapText="1"/>
    </xf>
    <xf numFmtId="14" fontId="2" fillId="0" borderId="5" xfId="5" applyNumberFormat="1" applyFill="1" applyBorder="1"/>
    <xf numFmtId="2" fontId="2" fillId="0" borderId="5" xfId="5" applyNumberFormat="1" applyFill="1" applyBorder="1" applyAlignment="1">
      <alignment horizontal="center"/>
    </xf>
    <xf numFmtId="4" fontId="18" fillId="4" borderId="16" xfId="5" applyNumberFormat="1" applyFont="1" applyFill="1" applyBorder="1" applyAlignment="1">
      <alignment horizontal="right" vertical="center"/>
    </xf>
    <xf numFmtId="0" fontId="36" fillId="4" borderId="25" xfId="5" applyNumberFormat="1" applyFont="1" applyFill="1" applyBorder="1" applyAlignment="1">
      <alignment vertical="center"/>
    </xf>
    <xf numFmtId="4" fontId="18" fillId="4" borderId="0" xfId="5" applyNumberFormat="1" applyFont="1" applyFill="1" applyBorder="1" applyAlignment="1">
      <alignment horizontal="right" vertical="center"/>
    </xf>
    <xf numFmtId="0" fontId="36" fillId="4" borderId="0" xfId="5" applyNumberFormat="1" applyFont="1" applyFill="1" applyBorder="1" applyAlignment="1">
      <alignment vertical="center"/>
    </xf>
    <xf numFmtId="0" fontId="37" fillId="8" borderId="6" xfId="5" applyFont="1" applyFill="1" applyBorder="1"/>
    <xf numFmtId="2" fontId="38" fillId="8" borderId="6" xfId="5" applyNumberFormat="1" applyFont="1" applyFill="1" applyBorder="1" applyAlignment="1">
      <alignment horizontal="center"/>
    </xf>
    <xf numFmtId="0" fontId="39" fillId="8" borderId="6" xfId="5" applyFont="1" applyFill="1" applyBorder="1"/>
    <xf numFmtId="0" fontId="42" fillId="8" borderId="6" xfId="5" applyFont="1" applyFill="1" applyBorder="1"/>
    <xf numFmtId="2" fontId="38" fillId="8" borderId="6" xfId="1" applyNumberFormat="1" applyFont="1" applyFill="1" applyBorder="1" applyAlignment="1">
      <alignment horizontal="center"/>
    </xf>
    <xf numFmtId="2" fontId="2" fillId="0" borderId="0" xfId="5" applyNumberFormat="1" applyFill="1" applyBorder="1" applyAlignment="1">
      <alignment horizontal="center"/>
    </xf>
    <xf numFmtId="2" fontId="2" fillId="0" borderId="0" xfId="5" applyNumberFormat="1" applyAlignment="1">
      <alignment horizontal="center"/>
    </xf>
    <xf numFmtId="2" fontId="2" fillId="0" borderId="0" xfId="5" applyNumberFormat="1" applyFill="1" applyAlignment="1">
      <alignment horizontal="center"/>
    </xf>
    <xf numFmtId="0" fontId="2" fillId="0" borderId="0" xfId="5" applyAlignment="1">
      <alignment horizontal="center"/>
    </xf>
    <xf numFmtId="0" fontId="2" fillId="0" borderId="0" xfId="5" applyFill="1" applyAlignment="1">
      <alignment horizontal="center"/>
    </xf>
    <xf numFmtId="0" fontId="38" fillId="0" borderId="0" xfId="5" applyFont="1"/>
    <xf numFmtId="0" fontId="38" fillId="0" borderId="0" xfId="5" applyFont="1" applyAlignment="1">
      <alignment horizontal="center"/>
    </xf>
    <xf numFmtId="164" fontId="38" fillId="0" borderId="0" xfId="1" applyFont="1" applyAlignment="1">
      <alignment horizontal="center"/>
    </xf>
    <xf numFmtId="164" fontId="0" fillId="0" borderId="0" xfId="1" applyFont="1" applyAlignment="1">
      <alignment horizontal="center"/>
    </xf>
    <xf numFmtId="164" fontId="2" fillId="0" borderId="0" xfId="5" applyNumberFormat="1" applyFill="1" applyAlignment="1">
      <alignment horizontal="center"/>
    </xf>
    <xf numFmtId="164" fontId="2" fillId="0" borderId="0" xfId="5" applyNumberFormat="1" applyAlignment="1">
      <alignment horizontal="center"/>
    </xf>
    <xf numFmtId="0" fontId="2" fillId="0" borderId="0" xfId="5" applyFont="1" applyAlignment="1">
      <alignment horizontal="center"/>
    </xf>
    <xf numFmtId="164" fontId="0" fillId="0" borderId="0" xfId="1" applyFont="1" applyFill="1" applyAlignment="1">
      <alignment horizontal="center"/>
    </xf>
    <xf numFmtId="0" fontId="2" fillId="9" borderId="0" xfId="5" applyFont="1" applyFill="1"/>
    <xf numFmtId="0" fontId="2" fillId="9" borderId="0" xfId="5" applyFill="1" applyAlignment="1">
      <alignment horizontal="center"/>
    </xf>
    <xf numFmtId="169" fontId="44" fillId="0" borderId="16" xfId="5" applyNumberFormat="1" applyFont="1" applyFill="1" applyBorder="1" applyAlignment="1">
      <alignment horizontal="left" vertical="center"/>
    </xf>
    <xf numFmtId="168" fontId="0" fillId="0" borderId="0" xfId="18" applyNumberFormat="1" applyFont="1" applyBorder="1"/>
    <xf numFmtId="168" fontId="0" fillId="0" borderId="0" xfId="18" applyNumberFormat="1" applyFont="1" applyFill="1" applyBorder="1"/>
    <xf numFmtId="168" fontId="30" fillId="7" borderId="6" xfId="18" applyNumberFormat="1" applyFont="1" applyFill="1" applyBorder="1" applyAlignment="1">
      <alignment horizontal="center"/>
    </xf>
    <xf numFmtId="168" fontId="30" fillId="7" borderId="6" xfId="18" applyNumberFormat="1" applyFont="1" applyFill="1" applyBorder="1" applyAlignment="1">
      <alignment horizontal="center" vertical="center" wrapText="1"/>
    </xf>
    <xf numFmtId="0" fontId="32" fillId="0" borderId="0" xfId="10" applyFont="1" applyFill="1"/>
    <xf numFmtId="0" fontId="32" fillId="0" borderId="0" xfId="10" applyFont="1"/>
    <xf numFmtId="0" fontId="32" fillId="0" borderId="6" xfId="10" applyFont="1" applyBorder="1"/>
    <xf numFmtId="0" fontId="38" fillId="0" borderId="6" xfId="10" applyFont="1" applyBorder="1"/>
    <xf numFmtId="4" fontId="32" fillId="0" borderId="6" xfId="10" applyNumberFormat="1" applyFont="1" applyBorder="1"/>
    <xf numFmtId="164" fontId="32" fillId="0" borderId="0" xfId="1" applyFont="1" applyFill="1"/>
    <xf numFmtId="0" fontId="32" fillId="0" borderId="0" xfId="10" applyFont="1" applyFill="1" applyBorder="1"/>
    <xf numFmtId="0" fontId="42" fillId="0" borderId="6" xfId="10" applyFont="1" applyBorder="1"/>
    <xf numFmtId="9" fontId="48" fillId="0" borderId="0" xfId="10" applyNumberFormat="1" applyFont="1" applyFill="1" applyBorder="1"/>
    <xf numFmtId="0" fontId="49" fillId="0" borderId="0" xfId="19"/>
    <xf numFmtId="176" fontId="27" fillId="6" borderId="26" xfId="10" applyNumberFormat="1" applyFont="1" applyFill="1" applyBorder="1" applyAlignment="1">
      <alignment horizontal="center"/>
    </xf>
    <xf numFmtId="4" fontId="9" fillId="0" borderId="0" xfId="5" applyNumberFormat="1" applyFont="1" applyFill="1" applyBorder="1" applyAlignment="1">
      <alignment horizontal="center" vertical="center"/>
    </xf>
    <xf numFmtId="43" fontId="32" fillId="0" borderId="0" xfId="10" applyNumberFormat="1" applyFont="1"/>
    <xf numFmtId="2" fontId="2" fillId="0" borderId="0" xfId="5" applyNumberFormat="1" applyFill="1" applyBorder="1"/>
    <xf numFmtId="177" fontId="54" fillId="0" borderId="0" xfId="0" applyNumberFormat="1" applyFont="1" applyFill="1" applyBorder="1" applyAlignment="1">
      <alignment vertical="center" wrapText="1" readingOrder="1"/>
    </xf>
    <xf numFmtId="0" fontId="38" fillId="0" borderId="0" xfId="10" applyFont="1" applyFill="1"/>
    <xf numFmtId="0" fontId="9" fillId="0" borderId="0" xfId="5" applyFont="1" applyFill="1" applyBorder="1" applyAlignment="1">
      <alignment horizontal="center" vertical="center" wrapText="1"/>
    </xf>
    <xf numFmtId="0" fontId="9" fillId="0" borderId="0" xfId="5" applyFont="1" applyFill="1" applyBorder="1" applyAlignment="1">
      <alignment vertical="center"/>
    </xf>
    <xf numFmtId="164" fontId="9" fillId="0" borderId="0" xfId="1" applyFont="1" applyFill="1" applyBorder="1" applyAlignment="1">
      <alignment horizontal="center"/>
    </xf>
    <xf numFmtId="167" fontId="9" fillId="0" borderId="0" xfId="0" applyNumberFormat="1" applyFont="1" applyFill="1" applyBorder="1" applyAlignment="1">
      <alignment horizontal="right" vertical="center"/>
    </xf>
    <xf numFmtId="4" fontId="9" fillId="0" borderId="0" xfId="0" applyNumberFormat="1" applyFont="1" applyFill="1" applyBorder="1" applyAlignment="1">
      <alignment horizontal="right" vertical="center"/>
    </xf>
    <xf numFmtId="164" fontId="9" fillId="0" borderId="0" xfId="1" applyNumberFormat="1" applyFont="1" applyFill="1" applyBorder="1" applyAlignment="1">
      <alignment horizontal="right" vertical="center"/>
    </xf>
    <xf numFmtId="10" fontId="9" fillId="0" borderId="0" xfId="4" applyNumberFormat="1" applyFont="1" applyFill="1" applyBorder="1" applyAlignment="1">
      <alignment horizontal="right" vertical="center"/>
    </xf>
    <xf numFmtId="168" fontId="9" fillId="0" borderId="0" xfId="15" applyNumberFormat="1" applyFont="1" applyFill="1" applyBorder="1"/>
    <xf numFmtId="164" fontId="9" fillId="0" borderId="0" xfId="1" applyFont="1" applyFill="1" applyBorder="1" applyAlignment="1">
      <alignment horizontal="center" vertical="center"/>
    </xf>
    <xf numFmtId="164" fontId="0" fillId="0" borderId="0" xfId="1" applyFont="1" applyBorder="1" applyAlignment="1">
      <alignment horizontal="center"/>
    </xf>
    <xf numFmtId="167" fontId="18" fillId="4" borderId="0" xfId="5" applyNumberFormat="1" applyFont="1" applyFill="1" applyBorder="1" applyAlignment="1">
      <alignment horizontal="right" vertical="center"/>
    </xf>
    <xf numFmtId="0" fontId="9" fillId="0" borderId="6" xfId="5" applyFont="1" applyFill="1" applyBorder="1" applyAlignment="1">
      <alignment horizontal="center" vertical="center" wrapText="1"/>
    </xf>
    <xf numFmtId="10" fontId="9" fillId="0" borderId="6" xfId="4" applyNumberFormat="1" applyFont="1" applyFill="1" applyBorder="1" applyAlignment="1">
      <alignment horizontal="right" vertical="center"/>
    </xf>
    <xf numFmtId="168" fontId="9" fillId="0" borderId="6" xfId="15" applyNumberFormat="1" applyFont="1" applyFill="1" applyBorder="1"/>
    <xf numFmtId="0" fontId="9" fillId="0" borderId="29" xfId="5" applyFont="1" applyFill="1" applyBorder="1" applyAlignment="1">
      <alignment horizontal="center" vertical="center" wrapText="1"/>
    </xf>
    <xf numFmtId="164" fontId="9" fillId="5" borderId="6" xfId="1" applyFont="1" applyFill="1" applyBorder="1" applyAlignment="1">
      <alignment horizontal="center"/>
    </xf>
    <xf numFmtId="167" fontId="9" fillId="5" borderId="6" xfId="0" applyNumberFormat="1" applyFont="1" applyFill="1" applyBorder="1" applyAlignment="1">
      <alignment horizontal="right" vertical="center"/>
    </xf>
    <xf numFmtId="4" fontId="9" fillId="5" borderId="6" xfId="0" applyNumberFormat="1" applyFont="1" applyFill="1" applyBorder="1" applyAlignment="1">
      <alignment horizontal="right" vertical="center"/>
    </xf>
    <xf numFmtId="164" fontId="9" fillId="5" borderId="6" xfId="1" applyFont="1" applyFill="1" applyBorder="1" applyAlignment="1">
      <alignment horizontal="center" vertical="center"/>
    </xf>
    <xf numFmtId="164" fontId="9" fillId="5" borderId="23" xfId="1" applyFont="1" applyFill="1" applyBorder="1" applyAlignment="1">
      <alignment horizontal="center" vertical="center"/>
    </xf>
    <xf numFmtId="164" fontId="9" fillId="5" borderId="6" xfId="1" applyNumberFormat="1" applyFont="1" applyFill="1" applyBorder="1" applyAlignment="1">
      <alignment horizontal="right" vertical="center"/>
    </xf>
    <xf numFmtId="164" fontId="9" fillId="5" borderId="6" xfId="1" applyNumberFormat="1" applyFont="1" applyFill="1" applyBorder="1" applyAlignment="1">
      <alignment horizontal="center"/>
    </xf>
    <xf numFmtId="0" fontId="50" fillId="0" borderId="0" xfId="0" applyFon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0" fontId="53" fillId="0" borderId="0" xfId="0" applyFont="1"/>
    <xf numFmtId="0" fontId="51" fillId="0" borderId="0" xfId="0" applyFont="1"/>
    <xf numFmtId="0" fontId="52" fillId="10" borderId="27" xfId="0" applyFont="1" applyFill="1" applyBorder="1" applyAlignment="1">
      <alignment horizontal="center" wrapText="1"/>
    </xf>
    <xf numFmtId="170" fontId="52" fillId="10" borderId="27" xfId="0" applyNumberFormat="1" applyFont="1" applyFill="1" applyBorder="1" applyAlignment="1">
      <alignment horizontal="center" wrapText="1"/>
    </xf>
    <xf numFmtId="171" fontId="52" fillId="10" borderId="27" xfId="0" applyNumberFormat="1" applyFont="1" applyFill="1" applyBorder="1" applyAlignment="1">
      <alignment horizontal="center" wrapText="1"/>
    </xf>
    <xf numFmtId="172" fontId="52" fillId="10" borderId="27" xfId="0" applyNumberFormat="1" applyFont="1" applyFill="1" applyBorder="1" applyAlignment="1">
      <alignment horizontal="center" wrapText="1"/>
    </xf>
    <xf numFmtId="173" fontId="52" fillId="10" borderId="27" xfId="0" applyNumberFormat="1" applyFont="1" applyFill="1" applyBorder="1" applyAlignment="1">
      <alignment horizontal="center" wrapText="1"/>
    </xf>
    <xf numFmtId="175" fontId="0" fillId="0" borderId="0" xfId="0" applyNumberFormat="1"/>
    <xf numFmtId="174" fontId="0" fillId="0" borderId="0" xfId="0" applyNumberFormat="1"/>
    <xf numFmtId="175" fontId="52" fillId="10" borderId="27" xfId="0" applyNumberFormat="1" applyFont="1" applyFill="1" applyBorder="1" applyAlignment="1">
      <alignment horizontal="center" wrapText="1"/>
    </xf>
    <xf numFmtId="174" fontId="52" fillId="10" borderId="27" xfId="0" applyNumberFormat="1" applyFont="1" applyFill="1" applyBorder="1" applyAlignment="1">
      <alignment horizontal="center" wrapText="1"/>
    </xf>
    <xf numFmtId="10" fontId="9" fillId="5" borderId="6" xfId="4" applyNumberFormat="1" applyFont="1" applyFill="1" applyBorder="1" applyAlignment="1">
      <alignment horizontal="center" vertical="center"/>
    </xf>
    <xf numFmtId="4" fontId="18" fillId="0" borderId="16" xfId="5" applyNumberFormat="1" applyFont="1" applyFill="1" applyBorder="1" applyAlignment="1">
      <alignment horizontal="right" vertical="center"/>
    </xf>
    <xf numFmtId="0" fontId="36" fillId="0" borderId="25" xfId="5" applyNumberFormat="1" applyFont="1" applyFill="1" applyBorder="1" applyAlignment="1">
      <alignment vertical="center"/>
    </xf>
    <xf numFmtId="4" fontId="18" fillId="0" borderId="0" xfId="5" applyNumberFormat="1" applyFont="1" applyFill="1" applyBorder="1" applyAlignment="1">
      <alignment horizontal="right" vertical="center"/>
    </xf>
    <xf numFmtId="0" fontId="36" fillId="0" borderId="0" xfId="5" applyNumberFormat="1" applyFont="1" applyFill="1" applyBorder="1" applyAlignment="1">
      <alignment vertical="center"/>
    </xf>
    <xf numFmtId="0" fontId="36" fillId="0" borderId="28" xfId="5" applyNumberFormat="1" applyFont="1" applyFill="1" applyBorder="1" applyAlignment="1">
      <alignment vertical="center"/>
    </xf>
    <xf numFmtId="0" fontId="9" fillId="0" borderId="15" xfId="5" applyFont="1" applyFill="1" applyBorder="1" applyAlignment="1">
      <alignment horizontal="center" vertical="center" wrapText="1"/>
    </xf>
    <xf numFmtId="0" fontId="9" fillId="0" borderId="14" xfId="5" applyFont="1" applyFill="1" applyBorder="1" applyAlignment="1">
      <alignment horizontal="center" vertical="center" wrapText="1"/>
    </xf>
    <xf numFmtId="0" fontId="9" fillId="0" borderId="1" xfId="5" applyFont="1" applyFill="1" applyBorder="1" applyAlignment="1">
      <alignment horizontal="center" vertical="center" wrapText="1"/>
    </xf>
    <xf numFmtId="0" fontId="9" fillId="0" borderId="2" xfId="5" applyFont="1" applyFill="1" applyBorder="1" applyAlignment="1">
      <alignment horizontal="center" vertical="center" wrapText="1"/>
    </xf>
    <xf numFmtId="0" fontId="9" fillId="0" borderId="7" xfId="5" applyFont="1" applyFill="1" applyBorder="1" applyAlignment="1">
      <alignment horizontal="center" vertical="center" wrapText="1"/>
    </xf>
    <xf numFmtId="0" fontId="9" fillId="0" borderId="3" xfId="5" applyFont="1" applyFill="1" applyBorder="1" applyAlignment="1">
      <alignment horizontal="center" vertical="center" wrapText="1"/>
    </xf>
    <xf numFmtId="0" fontId="9" fillId="0" borderId="21" xfId="5" applyFont="1" applyFill="1" applyBorder="1" applyAlignment="1">
      <alignment horizontal="center" vertical="center" wrapText="1"/>
    </xf>
    <xf numFmtId="0" fontId="22" fillId="2" borderId="7" xfId="5" applyFont="1" applyFill="1" applyBorder="1" applyAlignment="1">
      <alignment horizontal="left" vertical="center" wrapText="1"/>
    </xf>
    <xf numFmtId="0" fontId="22" fillId="2" borderId="8" xfId="5" applyFont="1" applyFill="1" applyBorder="1" applyAlignment="1">
      <alignment horizontal="left" vertical="center" wrapText="1"/>
    </xf>
    <xf numFmtId="0" fontId="23" fillId="0" borderId="8" xfId="5" applyFont="1" applyBorder="1" applyAlignment="1">
      <alignment horizontal="left" vertical="center" wrapText="1"/>
    </xf>
    <xf numFmtId="0" fontId="23" fillId="0" borderId="4" xfId="5" applyFont="1" applyBorder="1" applyAlignment="1">
      <alignment horizontal="left" vertical="center" wrapText="1"/>
    </xf>
    <xf numFmtId="0" fontId="23" fillId="0" borderId="0" xfId="5" applyFont="1" applyAlignment="1">
      <alignment horizontal="left" vertical="center" wrapText="1"/>
    </xf>
    <xf numFmtId="0" fontId="26" fillId="2" borderId="4" xfId="5" applyFont="1" applyFill="1" applyBorder="1" applyAlignment="1">
      <alignment horizontal="left" vertical="center" wrapText="1"/>
    </xf>
    <xf numFmtId="0" fontId="26" fillId="0" borderId="0" xfId="5" applyFont="1" applyAlignment="1">
      <alignment horizontal="left" vertical="center" wrapText="1"/>
    </xf>
    <xf numFmtId="0" fontId="26" fillId="0" borderId="2" xfId="5" applyFont="1" applyBorder="1" applyAlignment="1">
      <alignment horizontal="left" vertical="center" wrapText="1"/>
    </xf>
    <xf numFmtId="0" fontId="7" fillId="5" borderId="0" xfId="5" applyFont="1" applyFill="1" applyBorder="1" applyAlignment="1">
      <alignment horizontal="center" vertical="center" wrapText="1"/>
    </xf>
    <xf numFmtId="0" fontId="8" fillId="5" borderId="0" xfId="5" applyFont="1" applyFill="1" applyBorder="1" applyAlignment="1">
      <alignment horizontal="center" vertical="center" wrapText="1"/>
    </xf>
    <xf numFmtId="0" fontId="9" fillId="0" borderId="0" xfId="5" applyFont="1" applyBorder="1" applyAlignment="1">
      <alignment horizontal="center"/>
    </xf>
    <xf numFmtId="0" fontId="20" fillId="6" borderId="17" xfId="5" applyFont="1" applyFill="1" applyBorder="1" applyAlignment="1">
      <alignment horizontal="left" vertical="center" wrapText="1"/>
    </xf>
    <xf numFmtId="0" fontId="20" fillId="6" borderId="18" xfId="5" applyFont="1" applyFill="1" applyBorder="1" applyAlignment="1">
      <alignment horizontal="left" vertical="center" wrapText="1"/>
    </xf>
    <xf numFmtId="0" fontId="21" fillId="6" borderId="18" xfId="5" applyFont="1" applyFill="1" applyBorder="1" applyAlignment="1">
      <alignment horizontal="left" wrapText="1"/>
    </xf>
    <xf numFmtId="0" fontId="21" fillId="6" borderId="19" xfId="5" applyFont="1" applyFill="1" applyBorder="1" applyAlignment="1">
      <alignment horizontal="left" wrapText="1"/>
    </xf>
    <xf numFmtId="0" fontId="9" fillId="0" borderId="0" xfId="5" applyFont="1" applyBorder="1" applyAlignment="1">
      <alignment horizontal="left" vertical="center" wrapText="1"/>
    </xf>
    <xf numFmtId="0" fontId="9" fillId="0" borderId="6" xfId="5" applyFont="1" applyBorder="1" applyAlignment="1">
      <alignment horizontal="left" vertical="center" wrapText="1"/>
    </xf>
    <xf numFmtId="0" fontId="27" fillId="6" borderId="26" xfId="5" applyFont="1" applyFill="1" applyBorder="1" applyAlignment="1">
      <alignment horizontal="left" vertical="center" wrapText="1"/>
    </xf>
    <xf numFmtId="0" fontId="27" fillId="6" borderId="30" xfId="5" applyFont="1" applyFill="1" applyBorder="1" applyAlignment="1">
      <alignment horizontal="left" vertical="center" wrapText="1"/>
    </xf>
    <xf numFmtId="0" fontId="28" fillId="6" borderId="30" xfId="5" applyFont="1" applyFill="1" applyBorder="1" applyAlignment="1">
      <alignment horizontal="left" wrapText="1"/>
    </xf>
    <xf numFmtId="0" fontId="28" fillId="6" borderId="24" xfId="5" applyFont="1" applyFill="1" applyBorder="1" applyAlignment="1">
      <alignment horizontal="left" wrapText="1"/>
    </xf>
    <xf numFmtId="4" fontId="18" fillId="0" borderId="16" xfId="5" applyNumberFormat="1" applyFont="1" applyFill="1" applyBorder="1" applyAlignment="1">
      <alignment horizontal="right" vertical="center"/>
    </xf>
    <xf numFmtId="0" fontId="36" fillId="0" borderId="28" xfId="5" applyNumberFormat="1" applyFont="1" applyFill="1" applyBorder="1" applyAlignment="1">
      <alignment vertical="center"/>
    </xf>
    <xf numFmtId="0" fontId="36" fillId="0" borderId="25" xfId="5" applyNumberFormat="1" applyFont="1" applyFill="1" applyBorder="1" applyAlignment="1">
      <alignment vertical="center"/>
    </xf>
    <xf numFmtId="4" fontId="18" fillId="4" borderId="16" xfId="5" applyNumberFormat="1" applyFont="1" applyFill="1" applyBorder="1" applyAlignment="1">
      <alignment horizontal="right" vertical="center"/>
    </xf>
    <xf numFmtId="0" fontId="36" fillId="4" borderId="25" xfId="5" applyNumberFormat="1" applyFont="1" applyFill="1" applyBorder="1" applyAlignment="1">
      <alignment vertical="center"/>
    </xf>
    <xf numFmtId="0" fontId="27" fillId="6" borderId="26" xfId="10" applyFont="1" applyFill="1" applyBorder="1" applyAlignment="1">
      <alignment horizontal="center" wrapText="1"/>
    </xf>
    <xf numFmtId="0" fontId="47" fillId="6" borderId="24" xfId="0" applyFont="1" applyFill="1" applyBorder="1" applyAlignment="1">
      <alignment horizontal="center" wrapText="1"/>
    </xf>
  </cellXfs>
  <cellStyles count="21">
    <cellStyle name="Comma 2" xfId="6" xr:uid="{00000000-0005-0000-0000-000000000000}"/>
    <cellStyle name="Comma 2 2" xfId="8" xr:uid="{00000000-0005-0000-0000-000001000000}"/>
    <cellStyle name="Comma 3" xfId="7" xr:uid="{00000000-0005-0000-0000-000002000000}"/>
    <cellStyle name="Comma 3 2" xfId="9" xr:uid="{00000000-0005-0000-0000-000003000000}"/>
    <cellStyle name="Comma 4" xfId="12" xr:uid="{00000000-0005-0000-0000-000004000000}"/>
    <cellStyle name="Comma_INDICADORES DE LA INDUSTRIA JUNIO 2005 - AMPLIACION DE RENDIMIENTOS" xfId="2" xr:uid="{00000000-0005-0000-0000-000005000000}"/>
    <cellStyle name="Euro" xfId="3" xr:uid="{00000000-0005-0000-0000-000006000000}"/>
    <cellStyle name="Hipervínculo" xfId="19" builtinId="8"/>
    <cellStyle name="Millares" xfId="1" builtinId="3"/>
    <cellStyle name="Millares [0]" xfId="15" builtinId="6"/>
    <cellStyle name="Millares [0] 2" xfId="17" xr:uid="{00000000-0005-0000-0000-00000A000000}"/>
    <cellStyle name="Millares [0] 3" xfId="18" xr:uid="{00000000-0005-0000-0000-00000B000000}"/>
    <cellStyle name="Normal" xfId="0" builtinId="0"/>
    <cellStyle name="Normal 2" xfId="5" xr:uid="{00000000-0005-0000-0000-00000D000000}"/>
    <cellStyle name="Normal 2 2" xfId="16" xr:uid="{00000000-0005-0000-0000-00000E000000}"/>
    <cellStyle name="Normal 3" xfId="10" xr:uid="{00000000-0005-0000-0000-00000F000000}"/>
    <cellStyle name="Normal 4" xfId="11" xr:uid="{00000000-0005-0000-0000-000010000000}"/>
    <cellStyle name="Normal 5" xfId="14" xr:uid="{00000000-0005-0000-0000-000011000000}"/>
    <cellStyle name="Normal 6" xfId="20" xr:uid="{00000000-0005-0000-0000-000012000000}"/>
    <cellStyle name="Percent 2" xfId="13" xr:uid="{00000000-0005-0000-0000-000013000000}"/>
    <cellStyle name="Porcentaje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18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87974300087489077"/>
          <c:y val="0.26388888888888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'calculo RAR'!$K$9</c:f>
              <c:strCache>
                <c:ptCount val="1"/>
                <c:pt idx="0">
                  <c:v>MIXTA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'calculo RAR'!$A$10:$A$264</c:f>
              <c:strCache>
                <c:ptCount val="255"/>
                <c:pt idx="0">
                  <c:v>1/10/2019</c:v>
                </c:pt>
                <c:pt idx="1">
                  <c:v>2/10/2019</c:v>
                </c:pt>
                <c:pt idx="2">
                  <c:v>3/10/2019</c:v>
                </c:pt>
                <c:pt idx="3">
                  <c:v>4/10/2019</c:v>
                </c:pt>
                <c:pt idx="4">
                  <c:v>7/10/2019</c:v>
                </c:pt>
                <c:pt idx="5">
                  <c:v>8/10/2019</c:v>
                </c:pt>
                <c:pt idx="6">
                  <c:v>9/10/2019</c:v>
                </c:pt>
                <c:pt idx="7">
                  <c:v>10/10/2019</c:v>
                </c:pt>
                <c:pt idx="8">
                  <c:v>11/10/2019</c:v>
                </c:pt>
                <c:pt idx="9">
                  <c:v>14/10/2019</c:v>
                </c:pt>
                <c:pt idx="10">
                  <c:v>15/10/2019</c:v>
                </c:pt>
                <c:pt idx="11">
                  <c:v>16/10/2019</c:v>
                </c:pt>
                <c:pt idx="12">
                  <c:v>17/10/2019</c:v>
                </c:pt>
                <c:pt idx="13">
                  <c:v>18/10/2019</c:v>
                </c:pt>
                <c:pt idx="14">
                  <c:v>21/10/2019</c:v>
                </c:pt>
                <c:pt idx="15">
                  <c:v>22/10/2019</c:v>
                </c:pt>
                <c:pt idx="16">
                  <c:v>23/10/2019</c:v>
                </c:pt>
                <c:pt idx="17">
                  <c:v>24/10/2019</c:v>
                </c:pt>
                <c:pt idx="18">
                  <c:v>25/10/2019</c:v>
                </c:pt>
                <c:pt idx="19">
                  <c:v>28/10/2019</c:v>
                </c:pt>
                <c:pt idx="20">
                  <c:v>29/10/2019</c:v>
                </c:pt>
                <c:pt idx="21">
                  <c:v>30/10/2019</c:v>
                </c:pt>
                <c:pt idx="22">
                  <c:v>31/10/2019</c:v>
                </c:pt>
                <c:pt idx="23">
                  <c:v>1/11/2019</c:v>
                </c:pt>
                <c:pt idx="24">
                  <c:v>4/11/2019</c:v>
                </c:pt>
                <c:pt idx="25">
                  <c:v>5/11/2019</c:v>
                </c:pt>
                <c:pt idx="26">
                  <c:v>6/11/2019</c:v>
                </c:pt>
                <c:pt idx="27">
                  <c:v>7/11/2019</c:v>
                </c:pt>
                <c:pt idx="28">
                  <c:v>8/11/2019</c:v>
                </c:pt>
                <c:pt idx="29">
                  <c:v>11/11/2019</c:v>
                </c:pt>
                <c:pt idx="30">
                  <c:v>12/11/2019</c:v>
                </c:pt>
                <c:pt idx="31">
                  <c:v>13/11/2019</c:v>
                </c:pt>
                <c:pt idx="32">
                  <c:v>14/11/2019</c:v>
                </c:pt>
                <c:pt idx="33">
                  <c:v>15/11/2019</c:v>
                </c:pt>
                <c:pt idx="34">
                  <c:v>18/11/2019</c:v>
                </c:pt>
                <c:pt idx="35">
                  <c:v>19/11/2019</c:v>
                </c:pt>
                <c:pt idx="36">
                  <c:v>20/11/2019</c:v>
                </c:pt>
                <c:pt idx="37">
                  <c:v>21/11/2019</c:v>
                </c:pt>
                <c:pt idx="38">
                  <c:v>22/11/2019</c:v>
                </c:pt>
                <c:pt idx="39">
                  <c:v>25/11/2019</c:v>
                </c:pt>
                <c:pt idx="40">
                  <c:v>26/11/2019</c:v>
                </c:pt>
                <c:pt idx="41">
                  <c:v>27/11/2019</c:v>
                </c:pt>
                <c:pt idx="42">
                  <c:v>28/11/2019</c:v>
                </c:pt>
                <c:pt idx="43">
                  <c:v>29/11/2019</c:v>
                </c:pt>
                <c:pt idx="44">
                  <c:v>2/12/2019</c:v>
                </c:pt>
                <c:pt idx="45">
                  <c:v>3/12/2019</c:v>
                </c:pt>
                <c:pt idx="46">
                  <c:v>4/12/2019</c:v>
                </c:pt>
                <c:pt idx="47">
                  <c:v>5/12/2019</c:v>
                </c:pt>
                <c:pt idx="48">
                  <c:v>6/12/2019</c:v>
                </c:pt>
                <c:pt idx="49">
                  <c:v>9/12/2019</c:v>
                </c:pt>
                <c:pt idx="50">
                  <c:v>10/12/2019</c:v>
                </c:pt>
                <c:pt idx="51">
                  <c:v>11/12/2019</c:v>
                </c:pt>
                <c:pt idx="52">
                  <c:v>12/12/2019</c:v>
                </c:pt>
                <c:pt idx="53">
                  <c:v>13/12/2019</c:v>
                </c:pt>
                <c:pt idx="54">
                  <c:v>16/12/2019</c:v>
                </c:pt>
                <c:pt idx="55">
                  <c:v>17/12/2019</c:v>
                </c:pt>
                <c:pt idx="56">
                  <c:v>18/12/2019</c:v>
                </c:pt>
                <c:pt idx="57">
                  <c:v>19/12/2019</c:v>
                </c:pt>
                <c:pt idx="58">
                  <c:v>20/12/2019</c:v>
                </c:pt>
                <c:pt idx="59">
                  <c:v>23/12/2019</c:v>
                </c:pt>
                <c:pt idx="60">
                  <c:v>24/12/2019</c:v>
                </c:pt>
                <c:pt idx="61">
                  <c:v>26/12/2019</c:v>
                </c:pt>
                <c:pt idx="62">
                  <c:v>27/12/2019</c:v>
                </c:pt>
                <c:pt idx="63">
                  <c:v>30/12/2019</c:v>
                </c:pt>
                <c:pt idx="64">
                  <c:v>31/12/2019</c:v>
                </c:pt>
                <c:pt idx="65">
                  <c:v>2/1/2020</c:v>
                </c:pt>
                <c:pt idx="66">
                  <c:v>3/1/2020</c:v>
                </c:pt>
                <c:pt idx="67">
                  <c:v>6/1/2020</c:v>
                </c:pt>
                <c:pt idx="68">
                  <c:v>7/1/2020</c:v>
                </c:pt>
                <c:pt idx="69">
                  <c:v>8/1/2020</c:v>
                </c:pt>
                <c:pt idx="70">
                  <c:v>9/1/2020</c:v>
                </c:pt>
                <c:pt idx="71">
                  <c:v>10/1/2020</c:v>
                </c:pt>
                <c:pt idx="72">
                  <c:v>13/1/2020</c:v>
                </c:pt>
                <c:pt idx="73">
                  <c:v>14/1/2020</c:v>
                </c:pt>
                <c:pt idx="74">
                  <c:v>15/1/2020</c:v>
                </c:pt>
                <c:pt idx="75">
                  <c:v>16/1/2020</c:v>
                </c:pt>
                <c:pt idx="76">
                  <c:v>17/1/2020</c:v>
                </c:pt>
                <c:pt idx="77">
                  <c:v>20/1/2020</c:v>
                </c:pt>
                <c:pt idx="78">
                  <c:v>21/1/2020</c:v>
                </c:pt>
                <c:pt idx="79">
                  <c:v>22/1/2020</c:v>
                </c:pt>
                <c:pt idx="80">
                  <c:v>23/1/2020</c:v>
                </c:pt>
                <c:pt idx="81">
                  <c:v>24/1/2020</c:v>
                </c:pt>
                <c:pt idx="82">
                  <c:v>27/1/2020</c:v>
                </c:pt>
                <c:pt idx="83">
                  <c:v>28/1/2020</c:v>
                </c:pt>
                <c:pt idx="84">
                  <c:v>29/1/2020</c:v>
                </c:pt>
                <c:pt idx="85">
                  <c:v>30/1/2020</c:v>
                </c:pt>
                <c:pt idx="86">
                  <c:v>31/1/2020</c:v>
                </c:pt>
                <c:pt idx="87">
                  <c:v>3/2/2020</c:v>
                </c:pt>
                <c:pt idx="88">
                  <c:v>4/2/2020</c:v>
                </c:pt>
                <c:pt idx="89">
                  <c:v>5/2/2020</c:v>
                </c:pt>
                <c:pt idx="90">
                  <c:v>6/2/2020</c:v>
                </c:pt>
                <c:pt idx="91">
                  <c:v>7/2/2020</c:v>
                </c:pt>
                <c:pt idx="92">
                  <c:v>10/2/2020</c:v>
                </c:pt>
                <c:pt idx="93">
                  <c:v>11/2/2020</c:v>
                </c:pt>
                <c:pt idx="94">
                  <c:v>12/2/2020</c:v>
                </c:pt>
                <c:pt idx="95">
                  <c:v>13/2/2020</c:v>
                </c:pt>
                <c:pt idx="96">
                  <c:v>14/2/2020</c:v>
                </c:pt>
                <c:pt idx="97">
                  <c:v>17/2/2020</c:v>
                </c:pt>
                <c:pt idx="98">
                  <c:v>18/2/2020</c:v>
                </c:pt>
                <c:pt idx="99">
                  <c:v>19/2/2020</c:v>
                </c:pt>
                <c:pt idx="100">
                  <c:v>20/2/2020</c:v>
                </c:pt>
                <c:pt idx="101">
                  <c:v>21/2/2020</c:v>
                </c:pt>
                <c:pt idx="102">
                  <c:v>24/2/2020</c:v>
                </c:pt>
                <c:pt idx="103">
                  <c:v>25/2/2020</c:v>
                </c:pt>
                <c:pt idx="104">
                  <c:v>26/2/2020</c:v>
                </c:pt>
                <c:pt idx="105">
                  <c:v>27/2/2020</c:v>
                </c:pt>
                <c:pt idx="106">
                  <c:v>28/2/2020</c:v>
                </c:pt>
                <c:pt idx="107">
                  <c:v>2/3/2020</c:v>
                </c:pt>
                <c:pt idx="108">
                  <c:v>3/3/2020</c:v>
                </c:pt>
                <c:pt idx="109">
                  <c:v>4/3/2020</c:v>
                </c:pt>
                <c:pt idx="110">
                  <c:v>5/3/2020</c:v>
                </c:pt>
                <c:pt idx="111">
                  <c:v>6/3/2020</c:v>
                </c:pt>
                <c:pt idx="112">
                  <c:v>9/3/2020</c:v>
                </c:pt>
                <c:pt idx="113">
                  <c:v>10/3/2020</c:v>
                </c:pt>
                <c:pt idx="114">
                  <c:v>11/3/2020</c:v>
                </c:pt>
                <c:pt idx="115">
                  <c:v>12/3/2020</c:v>
                </c:pt>
                <c:pt idx="116">
                  <c:v>13/3/2020</c:v>
                </c:pt>
                <c:pt idx="117">
                  <c:v>16/3/2020</c:v>
                </c:pt>
                <c:pt idx="118">
                  <c:v>17/3/2020</c:v>
                </c:pt>
                <c:pt idx="119">
                  <c:v>18/3/2020</c:v>
                </c:pt>
                <c:pt idx="120">
                  <c:v>19/3/2020</c:v>
                </c:pt>
                <c:pt idx="121">
                  <c:v>20/3/2020</c:v>
                </c:pt>
                <c:pt idx="122">
                  <c:v>23/3/2020</c:v>
                </c:pt>
                <c:pt idx="123">
                  <c:v>24/3/2020</c:v>
                </c:pt>
                <c:pt idx="124">
                  <c:v>25/3/2020</c:v>
                </c:pt>
                <c:pt idx="125">
                  <c:v>26/3/2020</c:v>
                </c:pt>
                <c:pt idx="126">
                  <c:v>27/3/2020</c:v>
                </c:pt>
                <c:pt idx="127">
                  <c:v>30/3/2020</c:v>
                </c:pt>
                <c:pt idx="128">
                  <c:v>31/3/2020</c:v>
                </c:pt>
                <c:pt idx="129">
                  <c:v>1/4/2020</c:v>
                </c:pt>
                <c:pt idx="130">
                  <c:v>2/4/2020</c:v>
                </c:pt>
                <c:pt idx="131">
                  <c:v>3/4/2020</c:v>
                </c:pt>
                <c:pt idx="132">
                  <c:v>6/4/2020</c:v>
                </c:pt>
                <c:pt idx="133">
                  <c:v>7/4/2020</c:v>
                </c:pt>
                <c:pt idx="134">
                  <c:v>8/4/2020</c:v>
                </c:pt>
                <c:pt idx="135">
                  <c:v>13/4/2020</c:v>
                </c:pt>
                <c:pt idx="136">
                  <c:v>14/4/2020</c:v>
                </c:pt>
                <c:pt idx="137">
                  <c:v>15/4/2020</c:v>
                </c:pt>
                <c:pt idx="138">
                  <c:v>16/4/2020</c:v>
                </c:pt>
                <c:pt idx="139">
                  <c:v>17/4/2020</c:v>
                </c:pt>
                <c:pt idx="140">
                  <c:v>20/4/2020</c:v>
                </c:pt>
                <c:pt idx="141">
                  <c:v>21/4/2020</c:v>
                </c:pt>
                <c:pt idx="142">
                  <c:v>22/4/2020</c:v>
                </c:pt>
                <c:pt idx="143">
                  <c:v>23/4/2020</c:v>
                </c:pt>
                <c:pt idx="144">
                  <c:v>24/4/2020</c:v>
                </c:pt>
                <c:pt idx="145">
                  <c:v>27/4/2020</c:v>
                </c:pt>
                <c:pt idx="146">
                  <c:v>28/4/2020</c:v>
                </c:pt>
                <c:pt idx="147">
                  <c:v>29/4/2020</c:v>
                </c:pt>
                <c:pt idx="148">
                  <c:v>30/4/2020</c:v>
                </c:pt>
                <c:pt idx="149">
                  <c:v>4/5/2020</c:v>
                </c:pt>
                <c:pt idx="150">
                  <c:v>5/5/2020</c:v>
                </c:pt>
                <c:pt idx="151">
                  <c:v>6/5/2020</c:v>
                </c:pt>
                <c:pt idx="152">
                  <c:v>7/5/2020</c:v>
                </c:pt>
                <c:pt idx="153">
                  <c:v>8/5/2020</c:v>
                </c:pt>
                <c:pt idx="154">
                  <c:v>11/5/2020</c:v>
                </c:pt>
                <c:pt idx="155">
                  <c:v>12/5/2020</c:v>
                </c:pt>
                <c:pt idx="156">
                  <c:v>13/5/2020</c:v>
                </c:pt>
                <c:pt idx="157">
                  <c:v>14/5/2020</c:v>
                </c:pt>
                <c:pt idx="158">
                  <c:v>15/5/2020</c:v>
                </c:pt>
                <c:pt idx="159">
                  <c:v>18/5/2020</c:v>
                </c:pt>
                <c:pt idx="160">
                  <c:v>19/5/2020</c:v>
                </c:pt>
                <c:pt idx="161">
                  <c:v>20/5/2020</c:v>
                </c:pt>
                <c:pt idx="162">
                  <c:v>21/5/2020</c:v>
                </c:pt>
                <c:pt idx="163">
                  <c:v>22/5/2020</c:v>
                </c:pt>
                <c:pt idx="164">
                  <c:v>25/5/2020</c:v>
                </c:pt>
                <c:pt idx="165">
                  <c:v>26/5/2020</c:v>
                </c:pt>
                <c:pt idx="166">
                  <c:v>27/5/2020</c:v>
                </c:pt>
                <c:pt idx="167">
                  <c:v>28/5/2020</c:v>
                </c:pt>
                <c:pt idx="168">
                  <c:v>29/5/2020</c:v>
                </c:pt>
                <c:pt idx="169">
                  <c:v>1/6/2020</c:v>
                </c:pt>
                <c:pt idx="170">
                  <c:v>2/6/2020</c:v>
                </c:pt>
                <c:pt idx="171">
                  <c:v>3/6/2020</c:v>
                </c:pt>
                <c:pt idx="172">
                  <c:v>4/6/2020</c:v>
                </c:pt>
                <c:pt idx="173">
                  <c:v>5/6/2020</c:v>
                </c:pt>
                <c:pt idx="174">
                  <c:v>8/6/2020</c:v>
                </c:pt>
                <c:pt idx="175">
                  <c:v>9/6/2020</c:v>
                </c:pt>
                <c:pt idx="176">
                  <c:v>10/6/2020</c:v>
                </c:pt>
                <c:pt idx="177">
                  <c:v>11/6/2020</c:v>
                </c:pt>
                <c:pt idx="178">
                  <c:v>12/6/2020</c:v>
                </c:pt>
                <c:pt idx="179">
                  <c:v>15/6/2020</c:v>
                </c:pt>
                <c:pt idx="180">
                  <c:v>16/6/2020</c:v>
                </c:pt>
                <c:pt idx="181">
                  <c:v>17/6/2020</c:v>
                </c:pt>
                <c:pt idx="182">
                  <c:v>18/6/2020</c:v>
                </c:pt>
                <c:pt idx="183">
                  <c:v>19/6/2020</c:v>
                </c:pt>
                <c:pt idx="184">
                  <c:v>22/6/2020</c:v>
                </c:pt>
                <c:pt idx="185">
                  <c:v>23/6/2020</c:v>
                </c:pt>
                <c:pt idx="186">
                  <c:v>24/6/2020</c:v>
                </c:pt>
                <c:pt idx="187">
                  <c:v>25/6/2020</c:v>
                </c:pt>
                <c:pt idx="188">
                  <c:v>26/6/2020</c:v>
                </c:pt>
                <c:pt idx="189">
                  <c:v>29/6/2020</c:v>
                </c:pt>
                <c:pt idx="190">
                  <c:v>30/6/2020</c:v>
                </c:pt>
                <c:pt idx="191">
                  <c:v>1/7/2020</c:v>
                </c:pt>
                <c:pt idx="192">
                  <c:v>2/7/2020</c:v>
                </c:pt>
                <c:pt idx="193">
                  <c:v>3/7/2020</c:v>
                </c:pt>
                <c:pt idx="194">
                  <c:v>6/7/2020</c:v>
                </c:pt>
                <c:pt idx="195">
                  <c:v>7/7/2020</c:v>
                </c:pt>
                <c:pt idx="196">
                  <c:v>8/7/2020</c:v>
                </c:pt>
                <c:pt idx="197">
                  <c:v>9/7/2020</c:v>
                </c:pt>
                <c:pt idx="198">
                  <c:v>10/7/2020</c:v>
                </c:pt>
                <c:pt idx="199">
                  <c:v>13/7/2020</c:v>
                </c:pt>
                <c:pt idx="200">
                  <c:v>14/7/2020</c:v>
                </c:pt>
                <c:pt idx="201">
                  <c:v>15/7/2020</c:v>
                </c:pt>
                <c:pt idx="202">
                  <c:v>16/7/2020</c:v>
                </c:pt>
                <c:pt idx="203">
                  <c:v>17/7/2020</c:v>
                </c:pt>
                <c:pt idx="204">
                  <c:v>20/7/2020</c:v>
                </c:pt>
                <c:pt idx="205">
                  <c:v>21/7/2020</c:v>
                </c:pt>
                <c:pt idx="206">
                  <c:v>22/7/2020</c:v>
                </c:pt>
                <c:pt idx="207">
                  <c:v>23/7/2020</c:v>
                </c:pt>
                <c:pt idx="208">
                  <c:v>24/7/2020</c:v>
                </c:pt>
                <c:pt idx="209">
                  <c:v>28/7/2020</c:v>
                </c:pt>
                <c:pt idx="210">
                  <c:v>29/7/2020</c:v>
                </c:pt>
                <c:pt idx="211">
                  <c:v>30/7/2020</c:v>
                </c:pt>
                <c:pt idx="212">
                  <c:v>31/7/2020</c:v>
                </c:pt>
                <c:pt idx="213">
                  <c:v>3/8/2020</c:v>
                </c:pt>
                <c:pt idx="214">
                  <c:v>4/8/2020</c:v>
                </c:pt>
                <c:pt idx="215">
                  <c:v>5/8/2020</c:v>
                </c:pt>
                <c:pt idx="216">
                  <c:v>6/8/2020</c:v>
                </c:pt>
                <c:pt idx="217">
                  <c:v>7/8/2020</c:v>
                </c:pt>
                <c:pt idx="218">
                  <c:v>10/8/2020</c:v>
                </c:pt>
                <c:pt idx="219">
                  <c:v>11/8/2020</c:v>
                </c:pt>
                <c:pt idx="220">
                  <c:v>12/8/2020</c:v>
                </c:pt>
                <c:pt idx="221">
                  <c:v>13/8/2020</c:v>
                </c:pt>
                <c:pt idx="222">
                  <c:v>14/8/2020</c:v>
                </c:pt>
                <c:pt idx="223">
                  <c:v>18/8/2020</c:v>
                </c:pt>
                <c:pt idx="224">
                  <c:v>19/8/2020</c:v>
                </c:pt>
                <c:pt idx="225">
                  <c:v>20/8/2020</c:v>
                </c:pt>
                <c:pt idx="226">
                  <c:v>21/8/2020</c:v>
                </c:pt>
                <c:pt idx="227">
                  <c:v>24/8/2020</c:v>
                </c:pt>
                <c:pt idx="228">
                  <c:v>25/8/2020</c:v>
                </c:pt>
                <c:pt idx="229">
                  <c:v>26/8/2020</c:v>
                </c:pt>
                <c:pt idx="230">
                  <c:v>27/8/2020</c:v>
                </c:pt>
                <c:pt idx="231">
                  <c:v>28/8/2020</c:v>
                </c:pt>
                <c:pt idx="232">
                  <c:v>31/8/2020</c:v>
                </c:pt>
                <c:pt idx="233">
                  <c:v>1/9/2020</c:v>
                </c:pt>
                <c:pt idx="234">
                  <c:v>2/9/2020</c:v>
                </c:pt>
                <c:pt idx="235">
                  <c:v>3/9/2020</c:v>
                </c:pt>
                <c:pt idx="236">
                  <c:v>4/9/2020</c:v>
                </c:pt>
                <c:pt idx="237">
                  <c:v>7/9/2020</c:v>
                </c:pt>
                <c:pt idx="238">
                  <c:v>8/9/2020</c:v>
                </c:pt>
                <c:pt idx="239">
                  <c:v>9/9/2020</c:v>
                </c:pt>
                <c:pt idx="240">
                  <c:v>10/9/2020</c:v>
                </c:pt>
                <c:pt idx="241">
                  <c:v>11/9/2020</c:v>
                </c:pt>
                <c:pt idx="242">
                  <c:v>15/9/2020</c:v>
                </c:pt>
                <c:pt idx="243">
                  <c:v>16/9/2020</c:v>
                </c:pt>
                <c:pt idx="244">
                  <c:v>17/9/2020</c:v>
                </c:pt>
                <c:pt idx="245">
                  <c:v>18/9/2020</c:v>
                </c:pt>
                <c:pt idx="246">
                  <c:v>21/9/2020</c:v>
                </c:pt>
                <c:pt idx="247">
                  <c:v>22/9/2020</c:v>
                </c:pt>
                <c:pt idx="248">
                  <c:v>23/9/2020</c:v>
                </c:pt>
                <c:pt idx="249">
                  <c:v>24/9/2020</c:v>
                </c:pt>
                <c:pt idx="250">
                  <c:v>25/9/2020</c:v>
                </c:pt>
                <c:pt idx="251">
                  <c:v>28/9/2020</c:v>
                </c:pt>
                <c:pt idx="252">
                  <c:v>29/9/2020</c:v>
                </c:pt>
                <c:pt idx="253">
                  <c:v>30/9/2020</c:v>
                </c:pt>
                <c:pt idx="254">
                  <c:v>Promedio</c:v>
                </c:pt>
              </c:strCache>
            </c:strRef>
          </c:cat>
          <c:val>
            <c:numRef>
              <c:f>'calculo RAR'!$L$10:$L$264</c:f>
              <c:numCache>
                <c:formatCode>0.00</c:formatCode>
                <c:ptCount val="255"/>
                <c:pt idx="0">
                  <c:v>4.8819046072839702</c:v>
                </c:pt>
                <c:pt idx="1">
                  <c:v>4.8260984906372801</c:v>
                </c:pt>
                <c:pt idx="2">
                  <c:v>4.82454090412784</c:v>
                </c:pt>
                <c:pt idx="3">
                  <c:v>4.81643466414027</c:v>
                </c:pt>
                <c:pt idx="4">
                  <c:v>4.8055880283958601</c:v>
                </c:pt>
                <c:pt idx="5">
                  <c:v>4.7934982541932802</c:v>
                </c:pt>
                <c:pt idx="6">
                  <c:v>4.8020448702723799</c:v>
                </c:pt>
                <c:pt idx="7">
                  <c:v>4.7977336339956302</c:v>
                </c:pt>
                <c:pt idx="8">
                  <c:v>4.7934525609024199</c:v>
                </c:pt>
                <c:pt idx="9">
                  <c:v>4.7881462565944002</c:v>
                </c:pt>
                <c:pt idx="10">
                  <c:v>4.7898399497657804</c:v>
                </c:pt>
                <c:pt idx="11">
                  <c:v>4.7827993589175604</c:v>
                </c:pt>
                <c:pt idx="12">
                  <c:v>4.7778251072706803</c:v>
                </c:pt>
                <c:pt idx="13">
                  <c:v>4.7780330968526199</c:v>
                </c:pt>
                <c:pt idx="14">
                  <c:v>4.76869940968216</c:v>
                </c:pt>
                <c:pt idx="15">
                  <c:v>4.7631598496042802</c:v>
                </c:pt>
                <c:pt idx="16">
                  <c:v>4.7629185464631201</c:v>
                </c:pt>
                <c:pt idx="17">
                  <c:v>4.7554493163425802</c:v>
                </c:pt>
                <c:pt idx="18">
                  <c:v>4.7583864557364404</c:v>
                </c:pt>
                <c:pt idx="19">
                  <c:v>4.7445885476925502</c:v>
                </c:pt>
                <c:pt idx="20">
                  <c:v>4.7435933089654299</c:v>
                </c:pt>
                <c:pt idx="21">
                  <c:v>4.7285463941092596</c:v>
                </c:pt>
                <c:pt idx="22">
                  <c:v>4.7630508139754602</c:v>
                </c:pt>
                <c:pt idx="23">
                  <c:v>4.7927002976651796</c:v>
                </c:pt>
                <c:pt idx="24">
                  <c:v>4.77598582900817</c:v>
                </c:pt>
                <c:pt idx="25">
                  <c:v>4.7770942036859996</c:v>
                </c:pt>
                <c:pt idx="26">
                  <c:v>4.7780463281651704</c:v>
                </c:pt>
                <c:pt idx="27">
                  <c:v>4.7779808605926597</c:v>
                </c:pt>
                <c:pt idx="28">
                  <c:v>4.7934921962716697</c:v>
                </c:pt>
                <c:pt idx="29">
                  <c:v>4.7859565225898804</c:v>
                </c:pt>
                <c:pt idx="30">
                  <c:v>4.7772568246176004</c:v>
                </c:pt>
                <c:pt idx="31">
                  <c:v>4.7701055740074203</c:v>
                </c:pt>
                <c:pt idx="32">
                  <c:v>4.7444577834588904</c:v>
                </c:pt>
                <c:pt idx="33">
                  <c:v>4.7468734873878402</c:v>
                </c:pt>
                <c:pt idx="34">
                  <c:v>4.7342975956973996</c:v>
                </c:pt>
                <c:pt idx="35">
                  <c:v>4.7324270384785097</c:v>
                </c:pt>
                <c:pt idx="36">
                  <c:v>4.72701451956131</c:v>
                </c:pt>
                <c:pt idx="37">
                  <c:v>4.7234722139384004</c:v>
                </c:pt>
                <c:pt idx="38">
                  <c:v>4.7191336457862603</c:v>
                </c:pt>
                <c:pt idx="39">
                  <c:v>4.7188545382975899</c:v>
                </c:pt>
                <c:pt idx="40">
                  <c:v>4.7122102637435201</c:v>
                </c:pt>
                <c:pt idx="41">
                  <c:v>4.7030324216566202</c:v>
                </c:pt>
                <c:pt idx="42">
                  <c:v>4.7022600310714102</c:v>
                </c:pt>
                <c:pt idx="43">
                  <c:v>4.7115422614280398</c:v>
                </c:pt>
                <c:pt idx="44">
                  <c:v>4.7063769418855399</c:v>
                </c:pt>
                <c:pt idx="45">
                  <c:v>4.5976942337298601</c:v>
                </c:pt>
                <c:pt idx="46">
                  <c:v>4.6263440171627899</c:v>
                </c:pt>
                <c:pt idx="47">
                  <c:v>4.6192318368160299</c:v>
                </c:pt>
                <c:pt idx="48">
                  <c:v>4.6175303121316</c:v>
                </c:pt>
                <c:pt idx="49">
                  <c:v>4.6101395991568301</c:v>
                </c:pt>
                <c:pt idx="50">
                  <c:v>4.5936570873488503</c:v>
                </c:pt>
                <c:pt idx="51">
                  <c:v>4.5318499759455104</c:v>
                </c:pt>
                <c:pt idx="52">
                  <c:v>4.5412660365345197</c:v>
                </c:pt>
                <c:pt idx="53">
                  <c:v>4.5507406057348696</c:v>
                </c:pt>
                <c:pt idx="54">
                  <c:v>4.5437571163142101</c:v>
                </c:pt>
                <c:pt idx="55">
                  <c:v>4.6172280931304703</c:v>
                </c:pt>
                <c:pt idx="56">
                  <c:v>4.6322297446598997</c:v>
                </c:pt>
                <c:pt idx="57">
                  <c:v>4.6302815737706897</c:v>
                </c:pt>
                <c:pt idx="58">
                  <c:v>4.7066411013112903</c:v>
                </c:pt>
                <c:pt idx="59">
                  <c:v>4.81620638574541</c:v>
                </c:pt>
                <c:pt idx="60">
                  <c:v>4.7888721689432803</c:v>
                </c:pt>
                <c:pt idx="61">
                  <c:v>4.7936458236474504</c:v>
                </c:pt>
                <c:pt idx="62">
                  <c:v>4.8172448424321503</c:v>
                </c:pt>
                <c:pt idx="63">
                  <c:v>4.7982775378670901</c:v>
                </c:pt>
                <c:pt idx="64">
                  <c:v>4.8236595297453997</c:v>
                </c:pt>
                <c:pt idx="65">
                  <c:v>4.74916180835553</c:v>
                </c:pt>
                <c:pt idx="66">
                  <c:v>4.7482941264655301</c:v>
                </c:pt>
                <c:pt idx="67">
                  <c:v>4.7255108096903404</c:v>
                </c:pt>
                <c:pt idx="68">
                  <c:v>4.7294458522904597</c:v>
                </c:pt>
                <c:pt idx="69">
                  <c:v>4.7549273719861</c:v>
                </c:pt>
                <c:pt idx="70">
                  <c:v>4.7480761264401199</c:v>
                </c:pt>
                <c:pt idx="71">
                  <c:v>4.7509355751419902</c:v>
                </c:pt>
                <c:pt idx="72">
                  <c:v>4.74114642811697</c:v>
                </c:pt>
                <c:pt idx="73">
                  <c:v>4.7315687939010402</c:v>
                </c:pt>
                <c:pt idx="74">
                  <c:v>4.7299320068978501</c:v>
                </c:pt>
                <c:pt idx="75">
                  <c:v>4.7374653784701897</c:v>
                </c:pt>
                <c:pt idx="76">
                  <c:v>4.7323006407848203</c:v>
                </c:pt>
                <c:pt idx="77">
                  <c:v>4.7476510075249596</c:v>
                </c:pt>
                <c:pt idx="78">
                  <c:v>4.7424990738185899</c:v>
                </c:pt>
                <c:pt idx="79">
                  <c:v>4.7422677396096304</c:v>
                </c:pt>
                <c:pt idx="80">
                  <c:v>4.7301603838366804</c:v>
                </c:pt>
                <c:pt idx="81">
                  <c:v>4.7326082507124401</c:v>
                </c:pt>
                <c:pt idx="82">
                  <c:v>4.71781990733749</c:v>
                </c:pt>
                <c:pt idx="83">
                  <c:v>4.7127841726510704</c:v>
                </c:pt>
                <c:pt idx="84">
                  <c:v>4.7127745354483999</c:v>
                </c:pt>
                <c:pt idx="85">
                  <c:v>4.7058253607654503</c:v>
                </c:pt>
                <c:pt idx="86">
                  <c:v>4.7316714901766099</c:v>
                </c:pt>
                <c:pt idx="87">
                  <c:v>4.7148350198785103</c:v>
                </c:pt>
                <c:pt idx="88">
                  <c:v>4.7096158732936999</c:v>
                </c:pt>
                <c:pt idx="89">
                  <c:v>4.7016467257260697</c:v>
                </c:pt>
                <c:pt idx="90">
                  <c:v>4.6989509487692596</c:v>
                </c:pt>
                <c:pt idx="91">
                  <c:v>4.7282271871610702</c:v>
                </c:pt>
                <c:pt idx="92">
                  <c:v>4.7132126663342904</c:v>
                </c:pt>
                <c:pt idx="93">
                  <c:v>4.7108072912212497</c:v>
                </c:pt>
                <c:pt idx="94">
                  <c:v>4.7326546536138503</c:v>
                </c:pt>
                <c:pt idx="95">
                  <c:v>4.7271553443695202</c:v>
                </c:pt>
                <c:pt idx="96">
                  <c:v>4.7198646771971404</c:v>
                </c:pt>
                <c:pt idx="97">
                  <c:v>4.61708077950016</c:v>
                </c:pt>
                <c:pt idx="98">
                  <c:v>4.6042567453291401</c:v>
                </c:pt>
                <c:pt idx="99">
                  <c:v>4.6009684161100601</c:v>
                </c:pt>
                <c:pt idx="100">
                  <c:v>4.6391872971597801</c:v>
                </c:pt>
                <c:pt idx="101">
                  <c:v>4.6551189667670796</c:v>
                </c:pt>
                <c:pt idx="102">
                  <c:v>4.6614095576016599</c:v>
                </c:pt>
                <c:pt idx="103">
                  <c:v>4.6553065686523603</c:v>
                </c:pt>
                <c:pt idx="104">
                  <c:v>4.6328399329360899</c:v>
                </c:pt>
                <c:pt idx="105">
                  <c:v>4.6328804772074896</c:v>
                </c:pt>
                <c:pt idx="106">
                  <c:v>4.6349175932354303</c:v>
                </c:pt>
                <c:pt idx="107">
                  <c:v>4.6307807647316697</c:v>
                </c:pt>
                <c:pt idx="108">
                  <c:v>4.6382635179677401</c:v>
                </c:pt>
                <c:pt idx="109">
                  <c:v>4.6367499840254602</c:v>
                </c:pt>
                <c:pt idx="110">
                  <c:v>4.6415088064420402</c:v>
                </c:pt>
                <c:pt idx="111">
                  <c:v>4.6304730534622403</c:v>
                </c:pt>
                <c:pt idx="112">
                  <c:v>4.6252331249119099</c:v>
                </c:pt>
                <c:pt idx="113">
                  <c:v>4.6154515166658996</c:v>
                </c:pt>
                <c:pt idx="114">
                  <c:v>4.6247116621790099</c:v>
                </c:pt>
                <c:pt idx="115">
                  <c:v>4.6127794978276002</c:v>
                </c:pt>
                <c:pt idx="116">
                  <c:v>4.5840263287080596</c:v>
                </c:pt>
                <c:pt idx="117">
                  <c:v>4.5661058488984496</c:v>
                </c:pt>
                <c:pt idx="118">
                  <c:v>4.57737945834503</c:v>
                </c:pt>
                <c:pt idx="119">
                  <c:v>4.6283776964104701</c:v>
                </c:pt>
                <c:pt idx="120">
                  <c:v>4.6208748674951599</c:v>
                </c:pt>
                <c:pt idx="121">
                  <c:v>4.5920049262242104</c:v>
                </c:pt>
                <c:pt idx="122">
                  <c:v>4.5828896688817196</c:v>
                </c:pt>
                <c:pt idx="123">
                  <c:v>4.5767666892340397</c:v>
                </c:pt>
                <c:pt idx="124">
                  <c:v>4.5621967953228504</c:v>
                </c:pt>
                <c:pt idx="125">
                  <c:v>4.53671329019891</c:v>
                </c:pt>
                <c:pt idx="126">
                  <c:v>4.5363736307914104</c:v>
                </c:pt>
                <c:pt idx="127">
                  <c:v>4.48776685016293</c:v>
                </c:pt>
                <c:pt idx="128">
                  <c:v>4.4697227720148298</c:v>
                </c:pt>
                <c:pt idx="129">
                  <c:v>4.5041220547063103</c:v>
                </c:pt>
                <c:pt idx="130">
                  <c:v>4.4625494415304399</c:v>
                </c:pt>
                <c:pt idx="131">
                  <c:v>4.4574909750889304</c:v>
                </c:pt>
                <c:pt idx="132">
                  <c:v>4.4398325242441699</c:v>
                </c:pt>
                <c:pt idx="133">
                  <c:v>4.4427877615568399</c:v>
                </c:pt>
                <c:pt idx="134">
                  <c:v>4.4270450251258797</c:v>
                </c:pt>
                <c:pt idx="135">
                  <c:v>4.5063916376753799</c:v>
                </c:pt>
                <c:pt idx="136">
                  <c:v>4.49402236847859</c:v>
                </c:pt>
                <c:pt idx="137">
                  <c:v>4.47935976666452</c:v>
                </c:pt>
                <c:pt idx="138">
                  <c:v>4.51519621595589</c:v>
                </c:pt>
                <c:pt idx="139">
                  <c:v>4.5048925614499602</c:v>
                </c:pt>
                <c:pt idx="140">
                  <c:v>4.4520881136321897</c:v>
                </c:pt>
                <c:pt idx="141">
                  <c:v>4.4692947615176903</c:v>
                </c:pt>
                <c:pt idx="142">
                  <c:v>4.4533873363474497</c:v>
                </c:pt>
                <c:pt idx="143">
                  <c:v>4.4404465792004704</c:v>
                </c:pt>
                <c:pt idx="144">
                  <c:v>4.4288735878171597</c:v>
                </c:pt>
                <c:pt idx="145">
                  <c:v>4.4201597276392999</c:v>
                </c:pt>
                <c:pt idx="146">
                  <c:v>4.4121062592252702</c:v>
                </c:pt>
                <c:pt idx="147">
                  <c:v>4.4166664343761504</c:v>
                </c:pt>
                <c:pt idx="148">
                  <c:v>4.3629535858468698</c:v>
                </c:pt>
                <c:pt idx="149">
                  <c:v>4.33287171444774</c:v>
                </c:pt>
                <c:pt idx="150">
                  <c:v>4.3306267778308296</c:v>
                </c:pt>
                <c:pt idx="151">
                  <c:v>4.3260127057312001</c:v>
                </c:pt>
                <c:pt idx="152">
                  <c:v>4.3246381319095804</c:v>
                </c:pt>
                <c:pt idx="153">
                  <c:v>4.3394538482998399</c:v>
                </c:pt>
                <c:pt idx="154">
                  <c:v>4.3126639662234698</c:v>
                </c:pt>
                <c:pt idx="155">
                  <c:v>4.3072381437139304</c:v>
                </c:pt>
                <c:pt idx="156">
                  <c:v>4.3084273022698003</c:v>
                </c:pt>
                <c:pt idx="157">
                  <c:v>4.2974352325000602</c:v>
                </c:pt>
                <c:pt idx="158">
                  <c:v>4.2927687452831798</c:v>
                </c:pt>
                <c:pt idx="159">
                  <c:v>4.3298098948664201</c:v>
                </c:pt>
                <c:pt idx="160">
                  <c:v>4.3202896061312099</c:v>
                </c:pt>
                <c:pt idx="161">
                  <c:v>4.2959372553737003</c:v>
                </c:pt>
                <c:pt idx="162">
                  <c:v>4.2853057945805899</c:v>
                </c:pt>
                <c:pt idx="163">
                  <c:v>4.2832668392022502</c:v>
                </c:pt>
                <c:pt idx="164">
                  <c:v>4.2631313510439899</c:v>
                </c:pt>
                <c:pt idx="165">
                  <c:v>4.2601218528655496</c:v>
                </c:pt>
                <c:pt idx="166">
                  <c:v>4.0938474477204396</c:v>
                </c:pt>
                <c:pt idx="167">
                  <c:v>4.0697350725135699</c:v>
                </c:pt>
                <c:pt idx="168">
                  <c:v>4.0513860893600802</c:v>
                </c:pt>
                <c:pt idx="169">
                  <c:v>4.09178019963566</c:v>
                </c:pt>
                <c:pt idx="170">
                  <c:v>4.0528850435280797</c:v>
                </c:pt>
                <c:pt idx="171">
                  <c:v>4.0432129320559902</c:v>
                </c:pt>
                <c:pt idx="172">
                  <c:v>4.0484162761036799</c:v>
                </c:pt>
                <c:pt idx="173">
                  <c:v>4.0467279385245201</c:v>
                </c:pt>
                <c:pt idx="174">
                  <c:v>4.0394764984369003</c:v>
                </c:pt>
                <c:pt idx="175">
                  <c:v>4.0364602192243799</c:v>
                </c:pt>
                <c:pt idx="176">
                  <c:v>4.0287522079380498</c:v>
                </c:pt>
                <c:pt idx="177">
                  <c:v>4.0291220600880697</c:v>
                </c:pt>
                <c:pt idx="178">
                  <c:v>4.0252778085971004</c:v>
                </c:pt>
                <c:pt idx="179">
                  <c:v>4.0114149867954998</c:v>
                </c:pt>
                <c:pt idx="180">
                  <c:v>4.0194188735771501</c:v>
                </c:pt>
                <c:pt idx="181">
                  <c:v>4.0275218187715502</c:v>
                </c:pt>
                <c:pt idx="182">
                  <c:v>4.0284763520960603</c:v>
                </c:pt>
                <c:pt idx="183">
                  <c:v>4.0164959423956796</c:v>
                </c:pt>
                <c:pt idx="184">
                  <c:v>4.1823379486221501</c:v>
                </c:pt>
                <c:pt idx="185">
                  <c:v>4.1816853027561303</c:v>
                </c:pt>
                <c:pt idx="186">
                  <c:v>4.1962977307669096</c:v>
                </c:pt>
                <c:pt idx="187">
                  <c:v>4.17319847258692</c:v>
                </c:pt>
                <c:pt idx="188">
                  <c:v>4.1582650424506999</c:v>
                </c:pt>
                <c:pt idx="189">
                  <c:v>4.3083758873707501</c:v>
                </c:pt>
                <c:pt idx="190">
                  <c:v>4.7811843344952898</c:v>
                </c:pt>
                <c:pt idx="191">
                  <c:v>4.75927745586492</c:v>
                </c:pt>
                <c:pt idx="192">
                  <c:v>4.7329108158700697</c:v>
                </c:pt>
                <c:pt idx="193">
                  <c:v>4.6266553245611002</c:v>
                </c:pt>
                <c:pt idx="194">
                  <c:v>4.6204869788830196</c:v>
                </c:pt>
                <c:pt idx="195">
                  <c:v>4.7526936852175696</c:v>
                </c:pt>
                <c:pt idx="196">
                  <c:v>4.7103532100633201</c:v>
                </c:pt>
                <c:pt idx="197">
                  <c:v>4.7282868088824896</c:v>
                </c:pt>
                <c:pt idx="198">
                  <c:v>4.7851801801039899</c:v>
                </c:pt>
                <c:pt idx="199">
                  <c:v>4.8011654617989299</c:v>
                </c:pt>
                <c:pt idx="200">
                  <c:v>4.79752802344965</c:v>
                </c:pt>
                <c:pt idx="201">
                  <c:v>4.8008093393754399</c:v>
                </c:pt>
                <c:pt idx="202">
                  <c:v>4.7992141264941797</c:v>
                </c:pt>
                <c:pt idx="203">
                  <c:v>4.8045078024278398</c:v>
                </c:pt>
                <c:pt idx="204">
                  <c:v>4.8032995364746398</c:v>
                </c:pt>
                <c:pt idx="205">
                  <c:v>4.9383880505284896</c:v>
                </c:pt>
                <c:pt idx="206">
                  <c:v>4.9411076582171498</c:v>
                </c:pt>
                <c:pt idx="207">
                  <c:v>4.9304021118566803</c:v>
                </c:pt>
                <c:pt idx="208">
                  <c:v>4.9343322945564703</c:v>
                </c:pt>
                <c:pt idx="209">
                  <c:v>4.9021585933757699</c:v>
                </c:pt>
                <c:pt idx="210">
                  <c:v>4.8571365117298004</c:v>
                </c:pt>
                <c:pt idx="211">
                  <c:v>4.8243946737534698</c:v>
                </c:pt>
                <c:pt idx="212">
                  <c:v>4.8478522116962699</c:v>
                </c:pt>
                <c:pt idx="213">
                  <c:v>4.8414090430097003</c:v>
                </c:pt>
                <c:pt idx="214">
                  <c:v>4.8397550954259598</c:v>
                </c:pt>
                <c:pt idx="215">
                  <c:v>4.8279109909333702</c:v>
                </c:pt>
                <c:pt idx="216">
                  <c:v>4.8144066728503896</c:v>
                </c:pt>
                <c:pt idx="217">
                  <c:v>4.8095389168379299</c:v>
                </c:pt>
                <c:pt idx="218">
                  <c:v>4.44758543984128</c:v>
                </c:pt>
                <c:pt idx="219">
                  <c:v>4.8485511402442398</c:v>
                </c:pt>
                <c:pt idx="220">
                  <c:v>4.8557640352592903</c:v>
                </c:pt>
                <c:pt idx="221">
                  <c:v>4.8439164474300602</c:v>
                </c:pt>
                <c:pt idx="222">
                  <c:v>4.83992867499295</c:v>
                </c:pt>
                <c:pt idx="223">
                  <c:v>4.8301607745077701</c:v>
                </c:pt>
                <c:pt idx="224">
                  <c:v>4.8174584744070401</c:v>
                </c:pt>
                <c:pt idx="225">
                  <c:v>4.8173866352413501</c:v>
                </c:pt>
                <c:pt idx="226">
                  <c:v>4.7304812857051104</c:v>
                </c:pt>
                <c:pt idx="227">
                  <c:v>4.7601720621620203</c:v>
                </c:pt>
                <c:pt idx="228">
                  <c:v>4.7379137411965901</c:v>
                </c:pt>
                <c:pt idx="229">
                  <c:v>4.72035633387096</c:v>
                </c:pt>
                <c:pt idx="230">
                  <c:v>4.7140243066881498</c:v>
                </c:pt>
                <c:pt idx="231">
                  <c:v>4.7042799666833499</c:v>
                </c:pt>
                <c:pt idx="232">
                  <c:v>4.7346848614845003</c:v>
                </c:pt>
                <c:pt idx="233">
                  <c:v>4.7626394783282198</c:v>
                </c:pt>
                <c:pt idx="234">
                  <c:v>4.7276624240509504</c:v>
                </c:pt>
                <c:pt idx="235">
                  <c:v>4.7453506749704601</c:v>
                </c:pt>
                <c:pt idx="236">
                  <c:v>4.7410997263172296</c:v>
                </c:pt>
                <c:pt idx="237">
                  <c:v>4.7363657386944196</c:v>
                </c:pt>
                <c:pt idx="238">
                  <c:v>4.4504514945246001</c:v>
                </c:pt>
                <c:pt idx="239">
                  <c:v>4.4398664401757202</c:v>
                </c:pt>
                <c:pt idx="240">
                  <c:v>4.4370555543688601</c:v>
                </c:pt>
                <c:pt idx="241">
                  <c:v>4.4385718709535</c:v>
                </c:pt>
                <c:pt idx="242">
                  <c:v>4.4286830477233403</c:v>
                </c:pt>
                <c:pt idx="243">
                  <c:v>4.4281965496345501</c:v>
                </c:pt>
                <c:pt idx="244">
                  <c:v>4.4037842536770899</c:v>
                </c:pt>
                <c:pt idx="245">
                  <c:v>4.3998169214667202</c:v>
                </c:pt>
                <c:pt idx="246">
                  <c:v>4.4163756872163704</c:v>
                </c:pt>
                <c:pt idx="247">
                  <c:v>4.4090357873460801</c:v>
                </c:pt>
                <c:pt idx="248">
                  <c:v>4.4279625000095297</c:v>
                </c:pt>
                <c:pt idx="249">
                  <c:v>4.4176907104000103</c:v>
                </c:pt>
                <c:pt idx="250">
                  <c:v>4.4220105799420804</c:v>
                </c:pt>
                <c:pt idx="251">
                  <c:v>4.4230565061264002</c:v>
                </c:pt>
                <c:pt idx="252">
                  <c:v>4.4272462463571998</c:v>
                </c:pt>
                <c:pt idx="253">
                  <c:v>4.4387802631123296</c:v>
                </c:pt>
                <c:pt idx="254">
                  <c:v>4.5950128437659252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9F-4CD0-BFE3-1DC12B1C0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58900032"/>
        <c:axId val="-2058895680"/>
      </c:lineChart>
      <c:catAx>
        <c:axId val="-2058900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-2058895680"/>
        <c:crosses val="autoZero"/>
        <c:auto val="1"/>
        <c:lblAlgn val="ctr"/>
        <c:lblOffset val="100"/>
        <c:noMultiLvlLbl val="0"/>
      </c:catAx>
      <c:valAx>
        <c:axId val="-2058895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-2058900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>
        <c:manualLayout>
          <c:layoutTarget val="inner"/>
          <c:xMode val="edge"/>
          <c:yMode val="edge"/>
          <c:x val="0.11928871391076115"/>
          <c:y val="2.5428331875182269E-2"/>
          <c:w val="0.84362051618547684"/>
          <c:h val="0.60853674540682412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'calculo RAR'!$A$10:$A$263</c:f>
              <c:numCache>
                <c:formatCode>m/d/yyyy</c:formatCode>
                <c:ptCount val="254"/>
                <c:pt idx="0">
                  <c:v>43739</c:v>
                </c:pt>
                <c:pt idx="1">
                  <c:v>43740</c:v>
                </c:pt>
                <c:pt idx="2">
                  <c:v>43741</c:v>
                </c:pt>
                <c:pt idx="3">
                  <c:v>43742</c:v>
                </c:pt>
                <c:pt idx="4">
                  <c:v>43745</c:v>
                </c:pt>
                <c:pt idx="5">
                  <c:v>43746</c:v>
                </c:pt>
                <c:pt idx="6">
                  <c:v>43747</c:v>
                </c:pt>
                <c:pt idx="7">
                  <c:v>43748</c:v>
                </c:pt>
                <c:pt idx="8">
                  <c:v>43749</c:v>
                </c:pt>
                <c:pt idx="9">
                  <c:v>43752</c:v>
                </c:pt>
                <c:pt idx="10">
                  <c:v>43753</c:v>
                </c:pt>
                <c:pt idx="11">
                  <c:v>43754</c:v>
                </c:pt>
                <c:pt idx="12">
                  <c:v>43755</c:v>
                </c:pt>
                <c:pt idx="13">
                  <c:v>43756</c:v>
                </c:pt>
                <c:pt idx="14">
                  <c:v>43759</c:v>
                </c:pt>
                <c:pt idx="15">
                  <c:v>43760</c:v>
                </c:pt>
                <c:pt idx="16">
                  <c:v>43761</c:v>
                </c:pt>
                <c:pt idx="17">
                  <c:v>43762</c:v>
                </c:pt>
                <c:pt idx="18">
                  <c:v>43763</c:v>
                </c:pt>
                <c:pt idx="19">
                  <c:v>43766</c:v>
                </c:pt>
                <c:pt idx="20">
                  <c:v>43767</c:v>
                </c:pt>
                <c:pt idx="21">
                  <c:v>43768</c:v>
                </c:pt>
                <c:pt idx="22">
                  <c:v>43769</c:v>
                </c:pt>
                <c:pt idx="23">
                  <c:v>43770</c:v>
                </c:pt>
                <c:pt idx="24">
                  <c:v>43773</c:v>
                </c:pt>
                <c:pt idx="25">
                  <c:v>43774</c:v>
                </c:pt>
                <c:pt idx="26">
                  <c:v>43775</c:v>
                </c:pt>
                <c:pt idx="27">
                  <c:v>43776</c:v>
                </c:pt>
                <c:pt idx="28">
                  <c:v>43777</c:v>
                </c:pt>
                <c:pt idx="29">
                  <c:v>43780</c:v>
                </c:pt>
                <c:pt idx="30">
                  <c:v>43781</c:v>
                </c:pt>
                <c:pt idx="31">
                  <c:v>43782</c:v>
                </c:pt>
                <c:pt idx="32">
                  <c:v>43783</c:v>
                </c:pt>
                <c:pt idx="33">
                  <c:v>43784</c:v>
                </c:pt>
                <c:pt idx="34">
                  <c:v>43787</c:v>
                </c:pt>
                <c:pt idx="35">
                  <c:v>43788</c:v>
                </c:pt>
                <c:pt idx="36">
                  <c:v>43789</c:v>
                </c:pt>
                <c:pt idx="37">
                  <c:v>43790</c:v>
                </c:pt>
                <c:pt idx="38">
                  <c:v>43791</c:v>
                </c:pt>
                <c:pt idx="39">
                  <c:v>43794</c:v>
                </c:pt>
                <c:pt idx="40">
                  <c:v>43795</c:v>
                </c:pt>
                <c:pt idx="41">
                  <c:v>43796</c:v>
                </c:pt>
                <c:pt idx="42">
                  <c:v>43797</c:v>
                </c:pt>
                <c:pt idx="43">
                  <c:v>43798</c:v>
                </c:pt>
                <c:pt idx="44">
                  <c:v>43801</c:v>
                </c:pt>
                <c:pt idx="45">
                  <c:v>43802</c:v>
                </c:pt>
                <c:pt idx="46">
                  <c:v>43803</c:v>
                </c:pt>
                <c:pt idx="47">
                  <c:v>43804</c:v>
                </c:pt>
                <c:pt idx="48">
                  <c:v>43805</c:v>
                </c:pt>
                <c:pt idx="49">
                  <c:v>43808</c:v>
                </c:pt>
                <c:pt idx="50">
                  <c:v>43809</c:v>
                </c:pt>
                <c:pt idx="51">
                  <c:v>43810</c:v>
                </c:pt>
                <c:pt idx="52">
                  <c:v>43811</c:v>
                </c:pt>
                <c:pt idx="53">
                  <c:v>43812</c:v>
                </c:pt>
                <c:pt idx="54">
                  <c:v>43815</c:v>
                </c:pt>
                <c:pt idx="55">
                  <c:v>43816</c:v>
                </c:pt>
                <c:pt idx="56">
                  <c:v>43817</c:v>
                </c:pt>
                <c:pt idx="57">
                  <c:v>43818</c:v>
                </c:pt>
                <c:pt idx="58">
                  <c:v>43819</c:v>
                </c:pt>
                <c:pt idx="59">
                  <c:v>43822</c:v>
                </c:pt>
                <c:pt idx="60">
                  <c:v>43823</c:v>
                </c:pt>
                <c:pt idx="61">
                  <c:v>43825</c:v>
                </c:pt>
                <c:pt idx="62">
                  <c:v>43826</c:v>
                </c:pt>
                <c:pt idx="63">
                  <c:v>43829</c:v>
                </c:pt>
                <c:pt idx="64">
                  <c:v>43830</c:v>
                </c:pt>
                <c:pt idx="65">
                  <c:v>43832</c:v>
                </c:pt>
                <c:pt idx="66">
                  <c:v>43833</c:v>
                </c:pt>
                <c:pt idx="67">
                  <c:v>43836</c:v>
                </c:pt>
                <c:pt idx="68">
                  <c:v>43837</c:v>
                </c:pt>
                <c:pt idx="69">
                  <c:v>43838</c:v>
                </c:pt>
                <c:pt idx="70">
                  <c:v>43839</c:v>
                </c:pt>
                <c:pt idx="71">
                  <c:v>43840</c:v>
                </c:pt>
                <c:pt idx="72">
                  <c:v>43843</c:v>
                </c:pt>
                <c:pt idx="73">
                  <c:v>43844</c:v>
                </c:pt>
                <c:pt idx="74">
                  <c:v>43845</c:v>
                </c:pt>
                <c:pt idx="75">
                  <c:v>43846</c:v>
                </c:pt>
                <c:pt idx="76">
                  <c:v>43847</c:v>
                </c:pt>
                <c:pt idx="77">
                  <c:v>43850</c:v>
                </c:pt>
                <c:pt idx="78">
                  <c:v>43851</c:v>
                </c:pt>
                <c:pt idx="79">
                  <c:v>43852</c:v>
                </c:pt>
                <c:pt idx="80">
                  <c:v>43853</c:v>
                </c:pt>
                <c:pt idx="81">
                  <c:v>43854</c:v>
                </c:pt>
                <c:pt idx="82">
                  <c:v>43857</c:v>
                </c:pt>
                <c:pt idx="83">
                  <c:v>43858</c:v>
                </c:pt>
                <c:pt idx="84">
                  <c:v>43859</c:v>
                </c:pt>
                <c:pt idx="85">
                  <c:v>43860</c:v>
                </c:pt>
                <c:pt idx="86">
                  <c:v>43861</c:v>
                </c:pt>
                <c:pt idx="87">
                  <c:v>43864</c:v>
                </c:pt>
                <c:pt idx="88">
                  <c:v>43865</c:v>
                </c:pt>
                <c:pt idx="89">
                  <c:v>43866</c:v>
                </c:pt>
                <c:pt idx="90">
                  <c:v>43867</c:v>
                </c:pt>
                <c:pt idx="91">
                  <c:v>43868</c:v>
                </c:pt>
                <c:pt idx="92">
                  <c:v>43871</c:v>
                </c:pt>
                <c:pt idx="93">
                  <c:v>43872</c:v>
                </c:pt>
                <c:pt idx="94">
                  <c:v>43873</c:v>
                </c:pt>
                <c:pt idx="95">
                  <c:v>43874</c:v>
                </c:pt>
                <c:pt idx="96">
                  <c:v>43875</c:v>
                </c:pt>
                <c:pt idx="97">
                  <c:v>43878</c:v>
                </c:pt>
                <c:pt idx="98">
                  <c:v>43879</c:v>
                </c:pt>
                <c:pt idx="99">
                  <c:v>43880</c:v>
                </c:pt>
                <c:pt idx="100">
                  <c:v>43881</c:v>
                </c:pt>
                <c:pt idx="101">
                  <c:v>43882</c:v>
                </c:pt>
                <c:pt idx="102">
                  <c:v>43885</c:v>
                </c:pt>
                <c:pt idx="103">
                  <c:v>43886</c:v>
                </c:pt>
                <c:pt idx="104">
                  <c:v>43887</c:v>
                </c:pt>
                <c:pt idx="105">
                  <c:v>43888</c:v>
                </c:pt>
                <c:pt idx="106">
                  <c:v>43889</c:v>
                </c:pt>
                <c:pt idx="107">
                  <c:v>43892</c:v>
                </c:pt>
                <c:pt idx="108">
                  <c:v>43893</c:v>
                </c:pt>
                <c:pt idx="109">
                  <c:v>43894</c:v>
                </c:pt>
                <c:pt idx="110">
                  <c:v>43895</c:v>
                </c:pt>
                <c:pt idx="111">
                  <c:v>43896</c:v>
                </c:pt>
                <c:pt idx="112">
                  <c:v>43899</c:v>
                </c:pt>
                <c:pt idx="113">
                  <c:v>43900</c:v>
                </c:pt>
                <c:pt idx="114">
                  <c:v>43901</c:v>
                </c:pt>
                <c:pt idx="115">
                  <c:v>43902</c:v>
                </c:pt>
                <c:pt idx="116">
                  <c:v>43903</c:v>
                </c:pt>
                <c:pt idx="117">
                  <c:v>43906</c:v>
                </c:pt>
                <c:pt idx="118">
                  <c:v>43907</c:v>
                </c:pt>
                <c:pt idx="119">
                  <c:v>43908</c:v>
                </c:pt>
                <c:pt idx="120">
                  <c:v>43909</c:v>
                </c:pt>
                <c:pt idx="121">
                  <c:v>43910</c:v>
                </c:pt>
                <c:pt idx="122">
                  <c:v>43913</c:v>
                </c:pt>
                <c:pt idx="123">
                  <c:v>43914</c:v>
                </c:pt>
                <c:pt idx="124">
                  <c:v>43915</c:v>
                </c:pt>
                <c:pt idx="125">
                  <c:v>43916</c:v>
                </c:pt>
                <c:pt idx="126">
                  <c:v>43917</c:v>
                </c:pt>
                <c:pt idx="127">
                  <c:v>43920</c:v>
                </c:pt>
                <c:pt idx="128">
                  <c:v>43921</c:v>
                </c:pt>
                <c:pt idx="129">
                  <c:v>43922</c:v>
                </c:pt>
                <c:pt idx="130">
                  <c:v>43923</c:v>
                </c:pt>
                <c:pt idx="131">
                  <c:v>43924</c:v>
                </c:pt>
                <c:pt idx="132">
                  <c:v>43927</c:v>
                </c:pt>
                <c:pt idx="133">
                  <c:v>43928</c:v>
                </c:pt>
                <c:pt idx="134">
                  <c:v>43929</c:v>
                </c:pt>
                <c:pt idx="135">
                  <c:v>43934</c:v>
                </c:pt>
                <c:pt idx="136">
                  <c:v>43935</c:v>
                </c:pt>
                <c:pt idx="137">
                  <c:v>43936</c:v>
                </c:pt>
                <c:pt idx="138">
                  <c:v>43937</c:v>
                </c:pt>
                <c:pt idx="139">
                  <c:v>43938</c:v>
                </c:pt>
                <c:pt idx="140">
                  <c:v>43941</c:v>
                </c:pt>
                <c:pt idx="141">
                  <c:v>43942</c:v>
                </c:pt>
                <c:pt idx="142">
                  <c:v>43943</c:v>
                </c:pt>
                <c:pt idx="143">
                  <c:v>43944</c:v>
                </c:pt>
                <c:pt idx="144">
                  <c:v>43945</c:v>
                </c:pt>
                <c:pt idx="145">
                  <c:v>43948</c:v>
                </c:pt>
                <c:pt idx="146">
                  <c:v>43949</c:v>
                </c:pt>
                <c:pt idx="147">
                  <c:v>43950</c:v>
                </c:pt>
                <c:pt idx="148">
                  <c:v>43951</c:v>
                </c:pt>
                <c:pt idx="149">
                  <c:v>43955</c:v>
                </c:pt>
                <c:pt idx="150">
                  <c:v>43956</c:v>
                </c:pt>
                <c:pt idx="151">
                  <c:v>43957</c:v>
                </c:pt>
                <c:pt idx="152">
                  <c:v>43958</c:v>
                </c:pt>
                <c:pt idx="153">
                  <c:v>43959</c:v>
                </c:pt>
                <c:pt idx="154">
                  <c:v>43962</c:v>
                </c:pt>
                <c:pt idx="155">
                  <c:v>43963</c:v>
                </c:pt>
                <c:pt idx="156">
                  <c:v>43964</c:v>
                </c:pt>
                <c:pt idx="157">
                  <c:v>43965</c:v>
                </c:pt>
                <c:pt idx="158">
                  <c:v>43966</c:v>
                </c:pt>
                <c:pt idx="159">
                  <c:v>43969</c:v>
                </c:pt>
                <c:pt idx="160">
                  <c:v>43970</c:v>
                </c:pt>
                <c:pt idx="161">
                  <c:v>43971</c:v>
                </c:pt>
                <c:pt idx="162">
                  <c:v>43972</c:v>
                </c:pt>
                <c:pt idx="163">
                  <c:v>43973</c:v>
                </c:pt>
                <c:pt idx="164">
                  <c:v>43976</c:v>
                </c:pt>
                <c:pt idx="165">
                  <c:v>43977</c:v>
                </c:pt>
                <c:pt idx="166">
                  <c:v>43978</c:v>
                </c:pt>
                <c:pt idx="167">
                  <c:v>43979</c:v>
                </c:pt>
                <c:pt idx="168">
                  <c:v>43980</c:v>
                </c:pt>
                <c:pt idx="169">
                  <c:v>43983</c:v>
                </c:pt>
                <c:pt idx="170">
                  <c:v>43984</c:v>
                </c:pt>
                <c:pt idx="171">
                  <c:v>43985</c:v>
                </c:pt>
                <c:pt idx="172">
                  <c:v>43986</c:v>
                </c:pt>
                <c:pt idx="173">
                  <c:v>43987</c:v>
                </c:pt>
                <c:pt idx="174">
                  <c:v>43990</c:v>
                </c:pt>
                <c:pt idx="175">
                  <c:v>43991</c:v>
                </c:pt>
                <c:pt idx="176">
                  <c:v>43992</c:v>
                </c:pt>
                <c:pt idx="177">
                  <c:v>43993</c:v>
                </c:pt>
                <c:pt idx="178">
                  <c:v>43994</c:v>
                </c:pt>
                <c:pt idx="179">
                  <c:v>43997</c:v>
                </c:pt>
                <c:pt idx="180">
                  <c:v>43998</c:v>
                </c:pt>
                <c:pt idx="181">
                  <c:v>43999</c:v>
                </c:pt>
                <c:pt idx="182">
                  <c:v>44000</c:v>
                </c:pt>
                <c:pt idx="183">
                  <c:v>44001</c:v>
                </c:pt>
                <c:pt idx="184">
                  <c:v>44004</c:v>
                </c:pt>
                <c:pt idx="185">
                  <c:v>44005</c:v>
                </c:pt>
                <c:pt idx="186">
                  <c:v>44006</c:v>
                </c:pt>
                <c:pt idx="187">
                  <c:v>44007</c:v>
                </c:pt>
                <c:pt idx="188">
                  <c:v>44008</c:v>
                </c:pt>
                <c:pt idx="189">
                  <c:v>44011</c:v>
                </c:pt>
                <c:pt idx="190">
                  <c:v>44012</c:v>
                </c:pt>
                <c:pt idx="191">
                  <c:v>44013</c:v>
                </c:pt>
                <c:pt idx="192">
                  <c:v>44014</c:v>
                </c:pt>
                <c:pt idx="193">
                  <c:v>44015</c:v>
                </c:pt>
                <c:pt idx="194">
                  <c:v>44018</c:v>
                </c:pt>
                <c:pt idx="195">
                  <c:v>44019</c:v>
                </c:pt>
                <c:pt idx="196">
                  <c:v>44020</c:v>
                </c:pt>
                <c:pt idx="197">
                  <c:v>44021</c:v>
                </c:pt>
                <c:pt idx="198">
                  <c:v>44022</c:v>
                </c:pt>
                <c:pt idx="199">
                  <c:v>44025</c:v>
                </c:pt>
                <c:pt idx="200">
                  <c:v>44026</c:v>
                </c:pt>
                <c:pt idx="201">
                  <c:v>44027</c:v>
                </c:pt>
                <c:pt idx="202">
                  <c:v>44028</c:v>
                </c:pt>
                <c:pt idx="203">
                  <c:v>44029</c:v>
                </c:pt>
                <c:pt idx="204">
                  <c:v>44032</c:v>
                </c:pt>
                <c:pt idx="205">
                  <c:v>44033</c:v>
                </c:pt>
                <c:pt idx="206">
                  <c:v>44034</c:v>
                </c:pt>
                <c:pt idx="207">
                  <c:v>44035</c:v>
                </c:pt>
                <c:pt idx="208">
                  <c:v>44036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44046</c:v>
                </c:pt>
                <c:pt idx="214">
                  <c:v>44047</c:v>
                </c:pt>
                <c:pt idx="215">
                  <c:v>44048</c:v>
                </c:pt>
                <c:pt idx="216">
                  <c:v>44049</c:v>
                </c:pt>
                <c:pt idx="217">
                  <c:v>44050</c:v>
                </c:pt>
                <c:pt idx="218">
                  <c:v>44053</c:v>
                </c:pt>
                <c:pt idx="219">
                  <c:v>44054</c:v>
                </c:pt>
                <c:pt idx="220">
                  <c:v>44055</c:v>
                </c:pt>
                <c:pt idx="221">
                  <c:v>44056</c:v>
                </c:pt>
                <c:pt idx="222">
                  <c:v>44057</c:v>
                </c:pt>
                <c:pt idx="223">
                  <c:v>44061</c:v>
                </c:pt>
                <c:pt idx="224">
                  <c:v>44062</c:v>
                </c:pt>
                <c:pt idx="225">
                  <c:v>44063</c:v>
                </c:pt>
                <c:pt idx="226">
                  <c:v>44064</c:v>
                </c:pt>
                <c:pt idx="227">
                  <c:v>44067</c:v>
                </c:pt>
                <c:pt idx="228">
                  <c:v>44068</c:v>
                </c:pt>
                <c:pt idx="229">
                  <c:v>44069</c:v>
                </c:pt>
                <c:pt idx="230">
                  <c:v>44070</c:v>
                </c:pt>
                <c:pt idx="231">
                  <c:v>44071</c:v>
                </c:pt>
                <c:pt idx="232">
                  <c:v>44074</c:v>
                </c:pt>
                <c:pt idx="233">
                  <c:v>44075</c:v>
                </c:pt>
                <c:pt idx="234">
                  <c:v>44076</c:v>
                </c:pt>
                <c:pt idx="235">
                  <c:v>44077</c:v>
                </c:pt>
                <c:pt idx="236">
                  <c:v>44078</c:v>
                </c:pt>
                <c:pt idx="237">
                  <c:v>44081</c:v>
                </c:pt>
                <c:pt idx="238">
                  <c:v>44082</c:v>
                </c:pt>
                <c:pt idx="239">
                  <c:v>44083</c:v>
                </c:pt>
                <c:pt idx="240">
                  <c:v>44084</c:v>
                </c:pt>
                <c:pt idx="241">
                  <c:v>44085</c:v>
                </c:pt>
                <c:pt idx="242">
                  <c:v>44089</c:v>
                </c:pt>
                <c:pt idx="243">
                  <c:v>44090</c:v>
                </c:pt>
                <c:pt idx="244">
                  <c:v>44091</c:v>
                </c:pt>
                <c:pt idx="245">
                  <c:v>44092</c:v>
                </c:pt>
                <c:pt idx="246">
                  <c:v>44095</c:v>
                </c:pt>
                <c:pt idx="247">
                  <c:v>44096</c:v>
                </c:pt>
                <c:pt idx="248">
                  <c:v>44097</c:v>
                </c:pt>
                <c:pt idx="249">
                  <c:v>44098</c:v>
                </c:pt>
                <c:pt idx="250">
                  <c:v>44099</c:v>
                </c:pt>
                <c:pt idx="251">
                  <c:v>44102</c:v>
                </c:pt>
                <c:pt idx="252">
                  <c:v>44103</c:v>
                </c:pt>
                <c:pt idx="253">
                  <c:v>44104</c:v>
                </c:pt>
              </c:numCache>
            </c:numRef>
          </c:cat>
          <c:val>
            <c:numRef>
              <c:f>'calculo RAR'!$L$10:$L$263</c:f>
              <c:numCache>
                <c:formatCode>0.00</c:formatCode>
                <c:ptCount val="254"/>
                <c:pt idx="0">
                  <c:v>4.8819046072839702</c:v>
                </c:pt>
                <c:pt idx="1">
                  <c:v>4.8260984906372801</c:v>
                </c:pt>
                <c:pt idx="2">
                  <c:v>4.82454090412784</c:v>
                </c:pt>
                <c:pt idx="3">
                  <c:v>4.81643466414027</c:v>
                </c:pt>
                <c:pt idx="4">
                  <c:v>4.8055880283958601</c:v>
                </c:pt>
                <c:pt idx="5">
                  <c:v>4.7934982541932802</c:v>
                </c:pt>
                <c:pt idx="6">
                  <c:v>4.8020448702723799</c:v>
                </c:pt>
                <c:pt idx="7">
                  <c:v>4.7977336339956302</c:v>
                </c:pt>
                <c:pt idx="8">
                  <c:v>4.7934525609024199</c:v>
                </c:pt>
                <c:pt idx="9">
                  <c:v>4.7881462565944002</c:v>
                </c:pt>
                <c:pt idx="10">
                  <c:v>4.7898399497657804</c:v>
                </c:pt>
                <c:pt idx="11">
                  <c:v>4.7827993589175604</c:v>
                </c:pt>
                <c:pt idx="12">
                  <c:v>4.7778251072706803</c:v>
                </c:pt>
                <c:pt idx="13">
                  <c:v>4.7780330968526199</c:v>
                </c:pt>
                <c:pt idx="14">
                  <c:v>4.76869940968216</c:v>
                </c:pt>
                <c:pt idx="15">
                  <c:v>4.7631598496042802</c:v>
                </c:pt>
                <c:pt idx="16">
                  <c:v>4.7629185464631201</c:v>
                </c:pt>
                <c:pt idx="17">
                  <c:v>4.7554493163425802</c:v>
                </c:pt>
                <c:pt idx="18">
                  <c:v>4.7583864557364404</c:v>
                </c:pt>
                <c:pt idx="19">
                  <c:v>4.7445885476925502</c:v>
                </c:pt>
                <c:pt idx="20">
                  <c:v>4.7435933089654299</c:v>
                </c:pt>
                <c:pt idx="21">
                  <c:v>4.7285463941092596</c:v>
                </c:pt>
                <c:pt idx="22">
                  <c:v>4.7630508139754602</c:v>
                </c:pt>
                <c:pt idx="23">
                  <c:v>4.7927002976651796</c:v>
                </c:pt>
                <c:pt idx="24">
                  <c:v>4.77598582900817</c:v>
                </c:pt>
                <c:pt idx="25">
                  <c:v>4.7770942036859996</c:v>
                </c:pt>
                <c:pt idx="26">
                  <c:v>4.7780463281651704</c:v>
                </c:pt>
                <c:pt idx="27">
                  <c:v>4.7779808605926597</c:v>
                </c:pt>
                <c:pt idx="28">
                  <c:v>4.7934921962716697</c:v>
                </c:pt>
                <c:pt idx="29">
                  <c:v>4.7859565225898804</c:v>
                </c:pt>
                <c:pt idx="30">
                  <c:v>4.7772568246176004</c:v>
                </c:pt>
                <c:pt idx="31">
                  <c:v>4.7701055740074203</c:v>
                </c:pt>
                <c:pt idx="32">
                  <c:v>4.7444577834588904</c:v>
                </c:pt>
                <c:pt idx="33">
                  <c:v>4.7468734873878402</c:v>
                </c:pt>
                <c:pt idx="34">
                  <c:v>4.7342975956973996</c:v>
                </c:pt>
                <c:pt idx="35">
                  <c:v>4.7324270384785097</c:v>
                </c:pt>
                <c:pt idx="36">
                  <c:v>4.72701451956131</c:v>
                </c:pt>
                <c:pt idx="37">
                  <c:v>4.7234722139384004</c:v>
                </c:pt>
                <c:pt idx="38">
                  <c:v>4.7191336457862603</c:v>
                </c:pt>
                <c:pt idx="39">
                  <c:v>4.7188545382975899</c:v>
                </c:pt>
                <c:pt idx="40">
                  <c:v>4.7122102637435201</c:v>
                </c:pt>
                <c:pt idx="41">
                  <c:v>4.7030324216566202</c:v>
                </c:pt>
                <c:pt idx="42">
                  <c:v>4.7022600310714102</c:v>
                </c:pt>
                <c:pt idx="43">
                  <c:v>4.7115422614280398</c:v>
                </c:pt>
                <c:pt idx="44">
                  <c:v>4.7063769418855399</c:v>
                </c:pt>
                <c:pt idx="45">
                  <c:v>4.5976942337298601</c:v>
                </c:pt>
                <c:pt idx="46">
                  <c:v>4.6263440171627899</c:v>
                </c:pt>
                <c:pt idx="47">
                  <c:v>4.6192318368160299</c:v>
                </c:pt>
                <c:pt idx="48">
                  <c:v>4.6175303121316</c:v>
                </c:pt>
                <c:pt idx="49">
                  <c:v>4.6101395991568301</c:v>
                </c:pt>
                <c:pt idx="50">
                  <c:v>4.5936570873488503</c:v>
                </c:pt>
                <c:pt idx="51">
                  <c:v>4.5318499759455104</c:v>
                </c:pt>
                <c:pt idx="52">
                  <c:v>4.5412660365345197</c:v>
                </c:pt>
                <c:pt idx="53">
                  <c:v>4.5507406057348696</c:v>
                </c:pt>
                <c:pt idx="54">
                  <c:v>4.5437571163142101</c:v>
                </c:pt>
                <c:pt idx="55">
                  <c:v>4.6172280931304703</c:v>
                </c:pt>
                <c:pt idx="56">
                  <c:v>4.6322297446598997</c:v>
                </c:pt>
                <c:pt idx="57">
                  <c:v>4.6302815737706897</c:v>
                </c:pt>
                <c:pt idx="58">
                  <c:v>4.7066411013112903</c:v>
                </c:pt>
                <c:pt idx="59">
                  <c:v>4.81620638574541</c:v>
                </c:pt>
                <c:pt idx="60">
                  <c:v>4.7888721689432803</c:v>
                </c:pt>
                <c:pt idx="61">
                  <c:v>4.7936458236474504</c:v>
                </c:pt>
                <c:pt idx="62">
                  <c:v>4.8172448424321503</c:v>
                </c:pt>
                <c:pt idx="63">
                  <c:v>4.7982775378670901</c:v>
                </c:pt>
                <c:pt idx="64">
                  <c:v>4.8236595297453997</c:v>
                </c:pt>
                <c:pt idx="65">
                  <c:v>4.74916180835553</c:v>
                </c:pt>
                <c:pt idx="66">
                  <c:v>4.7482941264655301</c:v>
                </c:pt>
                <c:pt idx="67">
                  <c:v>4.7255108096903404</c:v>
                </c:pt>
                <c:pt idx="68">
                  <c:v>4.7294458522904597</c:v>
                </c:pt>
                <c:pt idx="69">
                  <c:v>4.7549273719861</c:v>
                </c:pt>
                <c:pt idx="70">
                  <c:v>4.7480761264401199</c:v>
                </c:pt>
                <c:pt idx="71">
                  <c:v>4.7509355751419902</c:v>
                </c:pt>
                <c:pt idx="72">
                  <c:v>4.74114642811697</c:v>
                </c:pt>
                <c:pt idx="73">
                  <c:v>4.7315687939010402</c:v>
                </c:pt>
                <c:pt idx="74">
                  <c:v>4.7299320068978501</c:v>
                </c:pt>
                <c:pt idx="75">
                  <c:v>4.7374653784701897</c:v>
                </c:pt>
                <c:pt idx="76">
                  <c:v>4.7323006407848203</c:v>
                </c:pt>
                <c:pt idx="77">
                  <c:v>4.7476510075249596</c:v>
                </c:pt>
                <c:pt idx="78">
                  <c:v>4.7424990738185899</c:v>
                </c:pt>
                <c:pt idx="79">
                  <c:v>4.7422677396096304</c:v>
                </c:pt>
                <c:pt idx="80">
                  <c:v>4.7301603838366804</c:v>
                </c:pt>
                <c:pt idx="81">
                  <c:v>4.7326082507124401</c:v>
                </c:pt>
                <c:pt idx="82">
                  <c:v>4.71781990733749</c:v>
                </c:pt>
                <c:pt idx="83">
                  <c:v>4.7127841726510704</c:v>
                </c:pt>
                <c:pt idx="84">
                  <c:v>4.7127745354483999</c:v>
                </c:pt>
                <c:pt idx="85">
                  <c:v>4.7058253607654503</c:v>
                </c:pt>
                <c:pt idx="86">
                  <c:v>4.7316714901766099</c:v>
                </c:pt>
                <c:pt idx="87">
                  <c:v>4.7148350198785103</c:v>
                </c:pt>
                <c:pt idx="88">
                  <c:v>4.7096158732936999</c:v>
                </c:pt>
                <c:pt idx="89">
                  <c:v>4.7016467257260697</c:v>
                </c:pt>
                <c:pt idx="90">
                  <c:v>4.6989509487692596</c:v>
                </c:pt>
                <c:pt idx="91">
                  <c:v>4.7282271871610702</c:v>
                </c:pt>
                <c:pt idx="92">
                  <c:v>4.7132126663342904</c:v>
                </c:pt>
                <c:pt idx="93">
                  <c:v>4.7108072912212497</c:v>
                </c:pt>
                <c:pt idx="94">
                  <c:v>4.7326546536138503</c:v>
                </c:pt>
                <c:pt idx="95">
                  <c:v>4.7271553443695202</c:v>
                </c:pt>
                <c:pt idx="96">
                  <c:v>4.7198646771971404</c:v>
                </c:pt>
                <c:pt idx="97">
                  <c:v>4.61708077950016</c:v>
                </c:pt>
                <c:pt idx="98">
                  <c:v>4.6042567453291401</c:v>
                </c:pt>
                <c:pt idx="99">
                  <c:v>4.6009684161100601</c:v>
                </c:pt>
                <c:pt idx="100">
                  <c:v>4.6391872971597801</c:v>
                </c:pt>
                <c:pt idx="101">
                  <c:v>4.6551189667670796</c:v>
                </c:pt>
                <c:pt idx="102">
                  <c:v>4.6614095576016599</c:v>
                </c:pt>
                <c:pt idx="103">
                  <c:v>4.6553065686523603</c:v>
                </c:pt>
                <c:pt idx="104">
                  <c:v>4.6328399329360899</c:v>
                </c:pt>
                <c:pt idx="105">
                  <c:v>4.6328804772074896</c:v>
                </c:pt>
                <c:pt idx="106">
                  <c:v>4.6349175932354303</c:v>
                </c:pt>
                <c:pt idx="107">
                  <c:v>4.6307807647316697</c:v>
                </c:pt>
                <c:pt idx="108">
                  <c:v>4.6382635179677401</c:v>
                </c:pt>
                <c:pt idx="109">
                  <c:v>4.6367499840254602</c:v>
                </c:pt>
                <c:pt idx="110">
                  <c:v>4.6415088064420402</c:v>
                </c:pt>
                <c:pt idx="111">
                  <c:v>4.6304730534622403</c:v>
                </c:pt>
                <c:pt idx="112">
                  <c:v>4.6252331249119099</c:v>
                </c:pt>
                <c:pt idx="113">
                  <c:v>4.6154515166658996</c:v>
                </c:pt>
                <c:pt idx="114">
                  <c:v>4.6247116621790099</c:v>
                </c:pt>
                <c:pt idx="115">
                  <c:v>4.6127794978276002</c:v>
                </c:pt>
                <c:pt idx="116">
                  <c:v>4.5840263287080596</c:v>
                </c:pt>
                <c:pt idx="117">
                  <c:v>4.5661058488984496</c:v>
                </c:pt>
                <c:pt idx="118">
                  <c:v>4.57737945834503</c:v>
                </c:pt>
                <c:pt idx="119">
                  <c:v>4.6283776964104701</c:v>
                </c:pt>
                <c:pt idx="120">
                  <c:v>4.6208748674951599</c:v>
                </c:pt>
                <c:pt idx="121">
                  <c:v>4.5920049262242104</c:v>
                </c:pt>
                <c:pt idx="122">
                  <c:v>4.5828896688817196</c:v>
                </c:pt>
                <c:pt idx="123">
                  <c:v>4.5767666892340397</c:v>
                </c:pt>
                <c:pt idx="124">
                  <c:v>4.5621967953228504</c:v>
                </c:pt>
                <c:pt idx="125">
                  <c:v>4.53671329019891</c:v>
                </c:pt>
                <c:pt idx="126">
                  <c:v>4.5363736307914104</c:v>
                </c:pt>
                <c:pt idx="127">
                  <c:v>4.48776685016293</c:v>
                </c:pt>
                <c:pt idx="128">
                  <c:v>4.4697227720148298</c:v>
                </c:pt>
                <c:pt idx="129">
                  <c:v>4.5041220547063103</c:v>
                </c:pt>
                <c:pt idx="130">
                  <c:v>4.4625494415304399</c:v>
                </c:pt>
                <c:pt idx="131">
                  <c:v>4.4574909750889304</c:v>
                </c:pt>
                <c:pt idx="132">
                  <c:v>4.4398325242441699</c:v>
                </c:pt>
                <c:pt idx="133">
                  <c:v>4.4427877615568399</c:v>
                </c:pt>
                <c:pt idx="134">
                  <c:v>4.4270450251258797</c:v>
                </c:pt>
                <c:pt idx="135">
                  <c:v>4.5063916376753799</c:v>
                </c:pt>
                <c:pt idx="136">
                  <c:v>4.49402236847859</c:v>
                </c:pt>
                <c:pt idx="137">
                  <c:v>4.47935976666452</c:v>
                </c:pt>
                <c:pt idx="138">
                  <c:v>4.51519621595589</c:v>
                </c:pt>
                <c:pt idx="139">
                  <c:v>4.5048925614499602</c:v>
                </c:pt>
                <c:pt idx="140">
                  <c:v>4.4520881136321897</c:v>
                </c:pt>
                <c:pt idx="141">
                  <c:v>4.4692947615176903</c:v>
                </c:pt>
                <c:pt idx="142">
                  <c:v>4.4533873363474497</c:v>
                </c:pt>
                <c:pt idx="143">
                  <c:v>4.4404465792004704</c:v>
                </c:pt>
                <c:pt idx="144">
                  <c:v>4.4288735878171597</c:v>
                </c:pt>
                <c:pt idx="145">
                  <c:v>4.4201597276392999</c:v>
                </c:pt>
                <c:pt idx="146">
                  <c:v>4.4121062592252702</c:v>
                </c:pt>
                <c:pt idx="147">
                  <c:v>4.4166664343761504</c:v>
                </c:pt>
                <c:pt idx="148">
                  <c:v>4.3629535858468698</c:v>
                </c:pt>
                <c:pt idx="149">
                  <c:v>4.33287171444774</c:v>
                </c:pt>
                <c:pt idx="150">
                  <c:v>4.3306267778308296</c:v>
                </c:pt>
                <c:pt idx="151">
                  <c:v>4.3260127057312001</c:v>
                </c:pt>
                <c:pt idx="152">
                  <c:v>4.3246381319095804</c:v>
                </c:pt>
                <c:pt idx="153">
                  <c:v>4.3394538482998399</c:v>
                </c:pt>
                <c:pt idx="154">
                  <c:v>4.3126639662234698</c:v>
                </c:pt>
                <c:pt idx="155">
                  <c:v>4.3072381437139304</c:v>
                </c:pt>
                <c:pt idx="156">
                  <c:v>4.3084273022698003</c:v>
                </c:pt>
                <c:pt idx="157">
                  <c:v>4.2974352325000602</c:v>
                </c:pt>
                <c:pt idx="158">
                  <c:v>4.2927687452831798</c:v>
                </c:pt>
                <c:pt idx="159">
                  <c:v>4.3298098948664201</c:v>
                </c:pt>
                <c:pt idx="160">
                  <c:v>4.3202896061312099</c:v>
                </c:pt>
                <c:pt idx="161">
                  <c:v>4.2959372553737003</c:v>
                </c:pt>
                <c:pt idx="162">
                  <c:v>4.2853057945805899</c:v>
                </c:pt>
                <c:pt idx="163">
                  <c:v>4.2832668392022502</c:v>
                </c:pt>
                <c:pt idx="164">
                  <c:v>4.2631313510439899</c:v>
                </c:pt>
                <c:pt idx="165">
                  <c:v>4.2601218528655496</c:v>
                </c:pt>
                <c:pt idx="166">
                  <c:v>4.0938474477204396</c:v>
                </c:pt>
                <c:pt idx="167">
                  <c:v>4.0697350725135699</c:v>
                </c:pt>
                <c:pt idx="168">
                  <c:v>4.0513860893600802</c:v>
                </c:pt>
                <c:pt idx="169">
                  <c:v>4.09178019963566</c:v>
                </c:pt>
                <c:pt idx="170">
                  <c:v>4.0528850435280797</c:v>
                </c:pt>
                <c:pt idx="171">
                  <c:v>4.0432129320559902</c:v>
                </c:pt>
                <c:pt idx="172">
                  <c:v>4.0484162761036799</c:v>
                </c:pt>
                <c:pt idx="173">
                  <c:v>4.0467279385245201</c:v>
                </c:pt>
                <c:pt idx="174">
                  <c:v>4.0394764984369003</c:v>
                </c:pt>
                <c:pt idx="175">
                  <c:v>4.0364602192243799</c:v>
                </c:pt>
                <c:pt idx="176">
                  <c:v>4.0287522079380498</c:v>
                </c:pt>
                <c:pt idx="177">
                  <c:v>4.0291220600880697</c:v>
                </c:pt>
                <c:pt idx="178">
                  <c:v>4.0252778085971004</c:v>
                </c:pt>
                <c:pt idx="179">
                  <c:v>4.0114149867954998</c:v>
                </c:pt>
                <c:pt idx="180">
                  <c:v>4.0194188735771501</c:v>
                </c:pt>
                <c:pt idx="181">
                  <c:v>4.0275218187715502</c:v>
                </c:pt>
                <c:pt idx="182">
                  <c:v>4.0284763520960603</c:v>
                </c:pt>
                <c:pt idx="183">
                  <c:v>4.0164959423956796</c:v>
                </c:pt>
                <c:pt idx="184">
                  <c:v>4.1823379486221501</c:v>
                </c:pt>
                <c:pt idx="185">
                  <c:v>4.1816853027561303</c:v>
                </c:pt>
                <c:pt idx="186">
                  <c:v>4.1962977307669096</c:v>
                </c:pt>
                <c:pt idx="187">
                  <c:v>4.17319847258692</c:v>
                </c:pt>
                <c:pt idx="188">
                  <c:v>4.1582650424506999</c:v>
                </c:pt>
                <c:pt idx="189">
                  <c:v>4.3083758873707501</c:v>
                </c:pt>
                <c:pt idx="190">
                  <c:v>4.7811843344952898</c:v>
                </c:pt>
                <c:pt idx="191">
                  <c:v>4.75927745586492</c:v>
                </c:pt>
                <c:pt idx="192">
                  <c:v>4.7329108158700697</c:v>
                </c:pt>
                <c:pt idx="193">
                  <c:v>4.6266553245611002</c:v>
                </c:pt>
                <c:pt idx="194">
                  <c:v>4.6204869788830196</c:v>
                </c:pt>
                <c:pt idx="195">
                  <c:v>4.7526936852175696</c:v>
                </c:pt>
                <c:pt idx="196">
                  <c:v>4.7103532100633201</c:v>
                </c:pt>
                <c:pt idx="197">
                  <c:v>4.7282868088824896</c:v>
                </c:pt>
                <c:pt idx="198">
                  <c:v>4.7851801801039899</c:v>
                </c:pt>
                <c:pt idx="199">
                  <c:v>4.8011654617989299</c:v>
                </c:pt>
                <c:pt idx="200">
                  <c:v>4.79752802344965</c:v>
                </c:pt>
                <c:pt idx="201">
                  <c:v>4.8008093393754399</c:v>
                </c:pt>
                <c:pt idx="202">
                  <c:v>4.7992141264941797</c:v>
                </c:pt>
                <c:pt idx="203">
                  <c:v>4.8045078024278398</c:v>
                </c:pt>
                <c:pt idx="204">
                  <c:v>4.8032995364746398</c:v>
                </c:pt>
                <c:pt idx="205">
                  <c:v>4.9383880505284896</c:v>
                </c:pt>
                <c:pt idx="206">
                  <c:v>4.9411076582171498</c:v>
                </c:pt>
                <c:pt idx="207">
                  <c:v>4.9304021118566803</c:v>
                </c:pt>
                <c:pt idx="208">
                  <c:v>4.9343322945564703</c:v>
                </c:pt>
                <c:pt idx="209">
                  <c:v>4.9021585933757699</c:v>
                </c:pt>
                <c:pt idx="210">
                  <c:v>4.8571365117298004</c:v>
                </c:pt>
                <c:pt idx="211">
                  <c:v>4.8243946737534698</c:v>
                </c:pt>
                <c:pt idx="212">
                  <c:v>4.8478522116962699</c:v>
                </c:pt>
                <c:pt idx="213">
                  <c:v>4.8414090430097003</c:v>
                </c:pt>
                <c:pt idx="214">
                  <c:v>4.8397550954259598</c:v>
                </c:pt>
                <c:pt idx="215">
                  <c:v>4.8279109909333702</c:v>
                </c:pt>
                <c:pt idx="216">
                  <c:v>4.8144066728503896</c:v>
                </c:pt>
                <c:pt idx="217">
                  <c:v>4.8095389168379299</c:v>
                </c:pt>
                <c:pt idx="218">
                  <c:v>4.44758543984128</c:v>
                </c:pt>
                <c:pt idx="219">
                  <c:v>4.8485511402442398</c:v>
                </c:pt>
                <c:pt idx="220">
                  <c:v>4.8557640352592903</c:v>
                </c:pt>
                <c:pt idx="221">
                  <c:v>4.8439164474300602</c:v>
                </c:pt>
                <c:pt idx="222">
                  <c:v>4.83992867499295</c:v>
                </c:pt>
                <c:pt idx="223">
                  <c:v>4.8301607745077701</c:v>
                </c:pt>
                <c:pt idx="224">
                  <c:v>4.8174584744070401</c:v>
                </c:pt>
                <c:pt idx="225">
                  <c:v>4.8173866352413501</c:v>
                </c:pt>
                <c:pt idx="226">
                  <c:v>4.7304812857051104</c:v>
                </c:pt>
                <c:pt idx="227">
                  <c:v>4.7601720621620203</c:v>
                </c:pt>
                <c:pt idx="228">
                  <c:v>4.7379137411965901</c:v>
                </c:pt>
                <c:pt idx="229">
                  <c:v>4.72035633387096</c:v>
                </c:pt>
                <c:pt idx="230">
                  <c:v>4.7140243066881498</c:v>
                </c:pt>
                <c:pt idx="231">
                  <c:v>4.7042799666833499</c:v>
                </c:pt>
                <c:pt idx="232">
                  <c:v>4.7346848614845003</c:v>
                </c:pt>
                <c:pt idx="233">
                  <c:v>4.7626394783282198</c:v>
                </c:pt>
                <c:pt idx="234">
                  <c:v>4.7276624240509504</c:v>
                </c:pt>
                <c:pt idx="235">
                  <c:v>4.7453506749704601</c:v>
                </c:pt>
                <c:pt idx="236">
                  <c:v>4.7410997263172296</c:v>
                </c:pt>
                <c:pt idx="237">
                  <c:v>4.7363657386944196</c:v>
                </c:pt>
                <c:pt idx="238">
                  <c:v>4.4504514945246001</c:v>
                </c:pt>
                <c:pt idx="239">
                  <c:v>4.4398664401757202</c:v>
                </c:pt>
                <c:pt idx="240">
                  <c:v>4.4370555543688601</c:v>
                </c:pt>
                <c:pt idx="241">
                  <c:v>4.4385718709535</c:v>
                </c:pt>
                <c:pt idx="242">
                  <c:v>4.4286830477233403</c:v>
                </c:pt>
                <c:pt idx="243">
                  <c:v>4.4281965496345501</c:v>
                </c:pt>
                <c:pt idx="244">
                  <c:v>4.4037842536770899</c:v>
                </c:pt>
                <c:pt idx="245">
                  <c:v>4.3998169214667202</c:v>
                </c:pt>
                <c:pt idx="246">
                  <c:v>4.4163756872163704</c:v>
                </c:pt>
                <c:pt idx="247">
                  <c:v>4.4090357873460801</c:v>
                </c:pt>
                <c:pt idx="248">
                  <c:v>4.4279625000095297</c:v>
                </c:pt>
                <c:pt idx="249">
                  <c:v>4.4176907104000103</c:v>
                </c:pt>
                <c:pt idx="250">
                  <c:v>4.4220105799420804</c:v>
                </c:pt>
                <c:pt idx="251">
                  <c:v>4.4230565061264002</c:v>
                </c:pt>
                <c:pt idx="252">
                  <c:v>4.4272462463571998</c:v>
                </c:pt>
                <c:pt idx="253">
                  <c:v>4.4387802631123296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34-463B-9342-BE0B599CD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5421471"/>
        <c:axId val="2004212687"/>
      </c:lineChart>
      <c:dateAx>
        <c:axId val="194542147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2004212687"/>
        <c:crosses val="autoZero"/>
        <c:auto val="1"/>
        <c:lblOffset val="100"/>
        <c:baseTimeUnit val="days"/>
      </c:dateAx>
      <c:valAx>
        <c:axId val="2004212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9454214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11</xdr:col>
      <xdr:colOff>352425</xdr:colOff>
      <xdr:row>0</xdr:row>
      <xdr:rowOff>47625</xdr:rowOff>
    </xdr:from>
    <xdr:to>
      <xdr:col>12</xdr:col>
      <xdr:colOff>981710</xdr:colOff>
      <xdr:row>1</xdr:row>
      <xdr:rowOff>247650</xdr:rowOff>
    </xdr:to>
    <xdr:pic>
      <xdr:nvPicPr>
        <xdr:cNvPr id="10" name="Picture 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7625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10</xdr:col>
      <xdr:colOff>38100</xdr:colOff>
      <xdr:row>0</xdr:row>
      <xdr:rowOff>0</xdr:rowOff>
    </xdr:from>
    <xdr:ext cx="1677035" cy="390525"/>
    <xdr:pic>
      <xdr:nvPicPr>
        <xdr:cNvPr id="18" name="Picture 1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0"/>
          <a:ext cx="1677035" cy="3905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40290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4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40290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4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40290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4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40290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4</xdr:col>
      <xdr:colOff>0</xdr:colOff>
      <xdr:row>0</xdr:row>
      <xdr:rowOff>104775</xdr:rowOff>
    </xdr:from>
    <xdr:ext cx="25648" cy="117981"/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40290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4</xdr:col>
      <xdr:colOff>0</xdr:colOff>
      <xdr:row>0</xdr:row>
      <xdr:rowOff>104775</xdr:rowOff>
    </xdr:from>
    <xdr:ext cx="25648" cy="117981"/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rrowheads="1"/>
        </xdr:cNvSpPr>
      </xdr:nvSpPr>
      <xdr:spPr bwMode="auto">
        <a:xfrm>
          <a:off x="40290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4</xdr:col>
      <xdr:colOff>0</xdr:colOff>
      <xdr:row>0</xdr:row>
      <xdr:rowOff>104775</xdr:rowOff>
    </xdr:from>
    <xdr:ext cx="25648" cy="117981"/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/>
        </xdr:cNvSpPr>
      </xdr:nvSpPr>
      <xdr:spPr bwMode="auto">
        <a:xfrm>
          <a:off x="40290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4</xdr:col>
      <xdr:colOff>0</xdr:colOff>
      <xdr:row>0</xdr:row>
      <xdr:rowOff>104775</xdr:rowOff>
    </xdr:from>
    <xdr:ext cx="25648" cy="117981"/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 bwMode="auto">
        <a:xfrm>
          <a:off x="40290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4</xdr:col>
      <xdr:colOff>0</xdr:colOff>
      <xdr:row>0</xdr:row>
      <xdr:rowOff>104775</xdr:rowOff>
    </xdr:from>
    <xdr:ext cx="25648" cy="117981"/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40290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4</xdr:col>
      <xdr:colOff>0</xdr:colOff>
      <xdr:row>0</xdr:row>
      <xdr:rowOff>104775</xdr:rowOff>
    </xdr:from>
    <xdr:ext cx="25648" cy="117981"/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40290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4</xdr:col>
      <xdr:colOff>0</xdr:colOff>
      <xdr:row>0</xdr:row>
      <xdr:rowOff>104775</xdr:rowOff>
    </xdr:from>
    <xdr:ext cx="25648" cy="117981"/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40290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4</xdr:col>
      <xdr:colOff>0</xdr:colOff>
      <xdr:row>0</xdr:row>
      <xdr:rowOff>104775</xdr:rowOff>
    </xdr:from>
    <xdr:ext cx="25648" cy="117981"/>
    <xdr:sp macro="" textlink="">
      <xdr:nvSpPr>
        <xdr:cNvPr id="13" name="Rectangle 5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40290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4</xdr:col>
      <xdr:colOff>0</xdr:colOff>
      <xdr:row>0</xdr:row>
      <xdr:rowOff>104775</xdr:rowOff>
    </xdr:from>
    <xdr:ext cx="25648" cy="117981"/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40290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4</xdr:col>
      <xdr:colOff>0</xdr:colOff>
      <xdr:row>0</xdr:row>
      <xdr:rowOff>104775</xdr:rowOff>
    </xdr:from>
    <xdr:ext cx="25648" cy="117981"/>
    <xdr:sp macro="" textlink="">
      <xdr:nvSpPr>
        <xdr:cNvPr id="15" name="Rectangle 2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40290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4</xdr:col>
      <xdr:colOff>0</xdr:colOff>
      <xdr:row>0</xdr:row>
      <xdr:rowOff>104775</xdr:rowOff>
    </xdr:from>
    <xdr:ext cx="25648" cy="117981"/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40290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4</xdr:col>
      <xdr:colOff>0</xdr:colOff>
      <xdr:row>0</xdr:row>
      <xdr:rowOff>104775</xdr:rowOff>
    </xdr:from>
    <xdr:ext cx="25648" cy="117981"/>
    <xdr:sp macro="" textlink="">
      <xdr:nvSpPr>
        <xdr:cNvPr id="17" name="Rectangle 5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40290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>
    <xdr:from>
      <xdr:col>13</xdr:col>
      <xdr:colOff>219081</xdr:colOff>
      <xdr:row>7</xdr:row>
      <xdr:rowOff>104781</xdr:rowOff>
    </xdr:from>
    <xdr:to>
      <xdr:col>20</xdr:col>
      <xdr:colOff>523881</xdr:colOff>
      <xdr:row>9</xdr:row>
      <xdr:rowOff>0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590556</xdr:colOff>
      <xdr:row>258</xdr:row>
      <xdr:rowOff>9531</xdr:rowOff>
    </xdr:from>
    <xdr:to>
      <xdr:col>20</xdr:col>
      <xdr:colOff>285756</xdr:colOff>
      <xdr:row>272</xdr:row>
      <xdr:rowOff>142881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FA7130A0-FA07-40A5-93FE-8B6DC1074E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00250" cy="71437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00250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D6DEBEE-43E0-4E23-84DC-0300B459B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00250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00250" cy="71437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00250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587CF44-D99B-4EE2-9B44-51A8EF6F1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00250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sugeval.fi.cr/participantesyproductos/Paginas/InfoFinanciera/InfoInmobiliaria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21"/>
    <pageSetUpPr fitToPage="1"/>
  </sheetPr>
  <dimension ref="A1:N33"/>
  <sheetViews>
    <sheetView showGridLines="0" tabSelected="1" zoomScale="90" zoomScaleNormal="90" workbookViewId="0">
      <selection activeCell="A10" sqref="A10:M10"/>
    </sheetView>
  </sheetViews>
  <sheetFormatPr baseColWidth="10" defaultColWidth="12.7109375" defaultRowHeight="12.75" x14ac:dyDescent="0.2"/>
  <cols>
    <col min="1" max="2" width="12.7109375" style="17" customWidth="1"/>
    <col min="3" max="3" width="19.5703125" style="17" customWidth="1"/>
    <col min="4" max="4" width="12" style="17" customWidth="1"/>
    <col min="5" max="6" width="15.7109375" style="3" customWidth="1"/>
    <col min="7" max="7" width="17" style="3" customWidth="1"/>
    <col min="8" max="9" width="15.7109375" style="3" customWidth="1"/>
    <col min="10" max="11" width="17" style="3" customWidth="1"/>
    <col min="12" max="13" width="15.7109375" style="16" customWidth="1"/>
    <col min="14" max="16384" width="12.7109375" style="17"/>
  </cols>
  <sheetData>
    <row r="1" spans="1:14" ht="15" x14ac:dyDescent="0.2">
      <c r="A1" s="182" t="s">
        <v>3</v>
      </c>
      <c r="B1" s="183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44"/>
    </row>
    <row r="2" spans="1:14" ht="39" customHeight="1" x14ac:dyDescent="0.2">
      <c r="A2" s="185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45"/>
    </row>
    <row r="3" spans="1:14" ht="39" customHeight="1" x14ac:dyDescent="0.2">
      <c r="A3" s="187" t="s">
        <v>4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9"/>
    </row>
    <row r="4" spans="1:14" ht="15" customHeight="1" x14ac:dyDescent="0.2">
      <c r="A4" s="46"/>
      <c r="B4" s="47"/>
      <c r="C4" s="47"/>
      <c r="D4" s="48"/>
      <c r="E4" s="49"/>
      <c r="F4" s="50"/>
      <c r="G4" s="50"/>
      <c r="H4" s="50"/>
      <c r="I4" s="49"/>
      <c r="J4" s="50"/>
      <c r="K4" s="50"/>
      <c r="L4" s="50"/>
      <c r="M4" s="51"/>
    </row>
    <row r="5" spans="1:14" s="42" customFormat="1" ht="15" customHeight="1" x14ac:dyDescent="0.2">
      <c r="A5" s="52"/>
      <c r="B5" s="47"/>
      <c r="C5" s="47"/>
      <c r="D5" s="48"/>
      <c r="E5" s="47"/>
      <c r="F5" s="47"/>
      <c r="G5" s="47"/>
      <c r="H5" s="47"/>
      <c r="I5" s="47"/>
      <c r="J5" s="47"/>
      <c r="K5" s="47"/>
      <c r="L5" s="47"/>
      <c r="M5" s="47"/>
    </row>
    <row r="6" spans="1:14" s="21" customFormat="1" x14ac:dyDescent="0.2">
      <c r="E6" s="41"/>
      <c r="F6" s="41"/>
      <c r="G6" s="41"/>
      <c r="H6" s="41"/>
      <c r="I6" s="41"/>
      <c r="J6" s="41"/>
      <c r="K6" s="41"/>
      <c r="L6" s="25"/>
      <c r="M6" s="25"/>
    </row>
    <row r="7" spans="1:14" s="21" customFormat="1" ht="22.5" customHeight="1" x14ac:dyDescent="0.2">
      <c r="A7" s="190" t="s">
        <v>615</v>
      </c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</row>
    <row r="8" spans="1:14" s="21" customFormat="1" ht="14.25" x14ac:dyDescent="0.2">
      <c r="A8" s="192" t="s">
        <v>5</v>
      </c>
      <c r="B8" s="192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</row>
    <row r="9" spans="1:14" s="21" customFormat="1" ht="15" thickBot="1" x14ac:dyDescent="0.25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</row>
    <row r="10" spans="1:14" s="19" customFormat="1" ht="27.95" customHeight="1" thickBot="1" x14ac:dyDescent="0.25">
      <c r="A10" s="193" t="s">
        <v>6</v>
      </c>
      <c r="B10" s="194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6"/>
    </row>
    <row r="11" spans="1:14" s="18" customFormat="1" ht="75" x14ac:dyDescent="0.2">
      <c r="A11" s="29" t="s">
        <v>7</v>
      </c>
      <c r="B11" s="28" t="s">
        <v>8</v>
      </c>
      <c r="C11" s="20" t="s">
        <v>9</v>
      </c>
      <c r="D11" s="20" t="s">
        <v>37</v>
      </c>
      <c r="E11" s="11" t="s">
        <v>10</v>
      </c>
      <c r="F11" s="11" t="s">
        <v>11</v>
      </c>
      <c r="G11" s="11" t="s">
        <v>12</v>
      </c>
      <c r="H11" s="11" t="s">
        <v>13</v>
      </c>
      <c r="I11" s="11" t="s">
        <v>14</v>
      </c>
      <c r="J11" s="11" t="s">
        <v>15</v>
      </c>
      <c r="K11" s="11" t="s">
        <v>16</v>
      </c>
      <c r="L11" s="11" t="s">
        <v>33</v>
      </c>
      <c r="M11" s="12" t="s">
        <v>34</v>
      </c>
    </row>
    <row r="12" spans="1:14" s="16" customFormat="1" ht="20.100000000000001" customHeight="1" x14ac:dyDescent="0.2">
      <c r="A12" s="175" t="s">
        <v>17</v>
      </c>
      <c r="B12" s="177" t="s">
        <v>18</v>
      </c>
      <c r="C12" s="179" t="s">
        <v>19</v>
      </c>
      <c r="D12" s="30" t="s">
        <v>20</v>
      </c>
      <c r="E12" s="146">
        <v>2.49960367906526</v>
      </c>
      <c r="F12" s="146">
        <v>1.5186673593509401</v>
      </c>
      <c r="G12" s="147">
        <v>2.1393941984039701E-3</v>
      </c>
      <c r="H12" s="148">
        <v>0.205574820296162</v>
      </c>
      <c r="I12" s="148">
        <v>0.20001377910140899</v>
      </c>
      <c r="J12" s="148">
        <v>0.31253601255486502</v>
      </c>
      <c r="K12" s="147">
        <v>1.53202058815935E-2</v>
      </c>
      <c r="L12" s="149">
        <v>0.82525613232379802</v>
      </c>
      <c r="M12" s="150">
        <v>4.8085906396701814</v>
      </c>
      <c r="N12" s="103"/>
    </row>
    <row r="13" spans="1:14" s="16" customFormat="1" ht="20.100000000000001" customHeight="1" x14ac:dyDescent="0.2">
      <c r="A13" s="176"/>
      <c r="B13" s="178"/>
      <c r="C13" s="180"/>
      <c r="D13" s="31" t="s">
        <v>42</v>
      </c>
      <c r="E13" s="146">
        <v>2.3177259699047701</v>
      </c>
      <c r="F13" s="146">
        <v>1.3984984280071</v>
      </c>
      <c r="G13" s="147">
        <v>1.486661124272E-3</v>
      </c>
      <c r="H13" s="148">
        <v>0.23719002912034601</v>
      </c>
      <c r="I13" s="148">
        <v>0.23136188237597</v>
      </c>
      <c r="J13" s="148">
        <v>0.17524563310292099</v>
      </c>
      <c r="K13" s="147">
        <v>1.5686284364838501E-2</v>
      </c>
      <c r="L13" s="149">
        <v>0.76844218186038638</v>
      </c>
      <c r="M13" s="150">
        <v>4.778741821697138</v>
      </c>
      <c r="N13" s="103"/>
    </row>
    <row r="14" spans="1:14" s="16" customFormat="1" ht="20.100000000000001" customHeight="1" x14ac:dyDescent="0.2">
      <c r="A14" s="176"/>
      <c r="B14" s="178"/>
      <c r="C14" s="67" t="s">
        <v>21</v>
      </c>
      <c r="D14" s="30" t="s">
        <v>20</v>
      </c>
      <c r="E14" s="146">
        <v>5.8580155965057594</v>
      </c>
      <c r="F14" s="151" t="s">
        <v>613</v>
      </c>
      <c r="G14" s="147">
        <v>2.32944572875233E-3</v>
      </c>
      <c r="H14" s="148">
        <v>3.84442054885203</v>
      </c>
      <c r="I14" s="148">
        <v>3.67173972041659</v>
      </c>
      <c r="J14" s="148">
        <v>1.6086582438458801</v>
      </c>
      <c r="K14" s="147">
        <v>1.367827374902E-2</v>
      </c>
      <c r="L14" s="149">
        <v>1.9061158084630212</v>
      </c>
      <c r="M14" s="150">
        <v>5.0540976669642088</v>
      </c>
      <c r="N14" s="103"/>
    </row>
    <row r="15" spans="1:14" s="16" customFormat="1" ht="14.25" x14ac:dyDescent="0.2">
      <c r="A15" s="176"/>
      <c r="B15" s="178"/>
      <c r="C15" s="68" t="s">
        <v>22</v>
      </c>
      <c r="D15" s="30" t="s">
        <v>20</v>
      </c>
      <c r="E15" s="146">
        <v>8.0110550437061008</v>
      </c>
      <c r="F15" s="151" t="s">
        <v>613</v>
      </c>
      <c r="G15" s="147">
        <v>3.4318913215814601E-3</v>
      </c>
      <c r="H15" s="148">
        <v>1.53656713438417</v>
      </c>
      <c r="I15" s="148">
        <v>1.4168809275110299</v>
      </c>
      <c r="J15" s="148">
        <v>1.7836147933589901</v>
      </c>
      <c r="K15" s="147">
        <v>1.33954974408246E-2</v>
      </c>
      <c r="L15" s="149">
        <v>0.83247924018024921</v>
      </c>
      <c r="M15" s="69">
        <v>11.010996548708768</v>
      </c>
      <c r="N15" s="103"/>
    </row>
    <row r="16" spans="1:14" s="16" customFormat="1" ht="20.100000000000001" customHeight="1" x14ac:dyDescent="0.2">
      <c r="A16" s="176"/>
      <c r="B16" s="181" t="s">
        <v>23</v>
      </c>
      <c r="C16" s="179" t="s">
        <v>24</v>
      </c>
      <c r="D16" s="30" t="s">
        <v>20</v>
      </c>
      <c r="E16" s="146">
        <v>1.54131904640916</v>
      </c>
      <c r="F16" s="152">
        <v>1.2150644011400999</v>
      </c>
      <c r="G16" s="147">
        <v>2.8721335058343E-3</v>
      </c>
      <c r="H16" s="148">
        <v>0.24671790938662799</v>
      </c>
      <c r="I16" s="148">
        <v>0.242833239422789</v>
      </c>
      <c r="J16" s="148">
        <v>0.26614337216842499</v>
      </c>
      <c r="K16" s="147">
        <v>6.4388393455307603E-3</v>
      </c>
      <c r="L16" s="149">
        <v>0.35955319252533618</v>
      </c>
      <c r="M16" s="150">
        <v>5.786339487830217</v>
      </c>
      <c r="N16" s="103"/>
    </row>
    <row r="17" spans="1:14" s="16" customFormat="1" ht="20.100000000000001" customHeight="1" x14ac:dyDescent="0.2">
      <c r="A17" s="176"/>
      <c r="B17" s="178"/>
      <c r="C17" s="180"/>
      <c r="D17" s="31" t="s">
        <v>42</v>
      </c>
      <c r="E17" s="151">
        <v>1.4183571916267801</v>
      </c>
      <c r="F17" s="151">
        <v>1.2163078791437301</v>
      </c>
      <c r="G17" s="147">
        <v>4.3392972798076101E-4</v>
      </c>
      <c r="H17" s="148">
        <v>0.16427319837608501</v>
      </c>
      <c r="I17" s="148">
        <v>0.16289382436982999</v>
      </c>
      <c r="J17" s="148">
        <v>0.216089545174841</v>
      </c>
      <c r="K17" s="147">
        <v>6.2049677810261496E-3</v>
      </c>
      <c r="L17" s="149">
        <v>0.35990387121483897</v>
      </c>
      <c r="M17" s="150">
        <v>5.5353781783448754</v>
      </c>
      <c r="N17" s="103"/>
    </row>
    <row r="18" spans="1:14" s="16" customFormat="1" ht="20.100000000000001" customHeight="1" x14ac:dyDescent="0.2">
      <c r="A18" s="176"/>
      <c r="B18" s="178"/>
      <c r="C18" s="38" t="s">
        <v>21</v>
      </c>
      <c r="D18" s="30" t="s">
        <v>20</v>
      </c>
      <c r="E18" s="146">
        <v>2.07222857262928</v>
      </c>
      <c r="F18" s="151" t="s">
        <v>613</v>
      </c>
      <c r="G18" s="147">
        <v>1.66246418097679E-3</v>
      </c>
      <c r="H18" s="148">
        <v>2.8054364900926601</v>
      </c>
      <c r="I18" s="148">
        <v>2.7108712151457199</v>
      </c>
      <c r="J18" s="148">
        <v>2.75815385261919</v>
      </c>
      <c r="K18" s="147">
        <v>9.9565274946943703E-3</v>
      </c>
      <c r="L18" s="149">
        <v>2.9343255104176369</v>
      </c>
      <c r="M18" s="150">
        <v>1.9495296259893085</v>
      </c>
      <c r="N18" s="103"/>
    </row>
    <row r="19" spans="1:14" s="16" customFormat="1" ht="20.100000000000001" customHeight="1" x14ac:dyDescent="0.2">
      <c r="A19" s="176"/>
      <c r="B19" s="178"/>
      <c r="C19" s="68" t="s">
        <v>22</v>
      </c>
      <c r="D19" s="32" t="s">
        <v>20</v>
      </c>
      <c r="E19" s="149">
        <v>4.4818053609812099</v>
      </c>
      <c r="F19" s="151" t="s">
        <v>613</v>
      </c>
      <c r="G19" s="147">
        <v>3.3562838829162998E-3</v>
      </c>
      <c r="H19" s="151">
        <v>1.7659830757370101</v>
      </c>
      <c r="I19" s="151">
        <v>1.69021783251018</v>
      </c>
      <c r="J19" s="151">
        <v>2.0077553829171402</v>
      </c>
      <c r="K19" s="147">
        <v>9.5695873668379203E-3</v>
      </c>
      <c r="L19" s="149">
        <v>3.2101857382393475</v>
      </c>
      <c r="M19" s="150">
        <v>2.0825688086838836</v>
      </c>
      <c r="N19" s="103"/>
    </row>
    <row r="20" spans="1:14" s="16" customFormat="1" ht="20.100000000000001" customHeight="1" x14ac:dyDescent="0.2">
      <c r="A20" s="176"/>
      <c r="B20" s="178"/>
      <c r="C20" s="68" t="s">
        <v>43</v>
      </c>
      <c r="D20" s="32" t="s">
        <v>20</v>
      </c>
      <c r="E20" s="146">
        <v>2.7701742408990202</v>
      </c>
      <c r="F20" s="151" t="s">
        <v>613</v>
      </c>
      <c r="G20" s="147">
        <v>2.6297195896391799E-3</v>
      </c>
      <c r="H20" s="151" t="s">
        <v>613</v>
      </c>
      <c r="I20" s="151" t="s">
        <v>613</v>
      </c>
      <c r="J20" s="151" t="s">
        <v>613</v>
      </c>
      <c r="K20" s="147">
        <v>2.4750000000000001E-2</v>
      </c>
      <c r="L20" s="149">
        <v>9.3744330098635675</v>
      </c>
      <c r="M20" s="150">
        <v>0.17942172529003519</v>
      </c>
      <c r="N20" s="103"/>
    </row>
    <row r="21" spans="1:14" s="16" customFormat="1" ht="20.100000000000001" customHeight="1" x14ac:dyDescent="0.2">
      <c r="A21" s="145" t="s">
        <v>25</v>
      </c>
      <c r="B21" s="142" t="s">
        <v>23</v>
      </c>
      <c r="C21" s="142" t="s">
        <v>21</v>
      </c>
      <c r="D21" s="32" t="s">
        <v>20</v>
      </c>
      <c r="E21" s="37">
        <v>3.3204333399407302</v>
      </c>
      <c r="F21" s="43" t="s">
        <v>613</v>
      </c>
      <c r="G21" s="63">
        <v>2.1226313892746599E-2</v>
      </c>
      <c r="H21" s="64">
        <v>5.9787306593107497</v>
      </c>
      <c r="I21" s="64">
        <v>5.7519265677273399</v>
      </c>
      <c r="J21" s="43" t="s">
        <v>613</v>
      </c>
      <c r="K21" s="143">
        <v>1.56522174767212E-2</v>
      </c>
      <c r="L21" s="144">
        <v>4.7052615779780451</v>
      </c>
      <c r="M21" s="69">
        <v>1.4478172425917555</v>
      </c>
      <c r="N21" s="103"/>
    </row>
    <row r="22" spans="1:14" s="25" customFormat="1" ht="20.100000000000001" customHeight="1" x14ac:dyDescent="0.2">
      <c r="A22" s="131"/>
      <c r="B22" s="131"/>
      <c r="C22" s="131"/>
      <c r="D22" s="132"/>
      <c r="E22" s="133"/>
      <c r="F22" s="136"/>
      <c r="G22" s="134"/>
      <c r="H22" s="135"/>
      <c r="I22" s="135"/>
      <c r="J22" s="136"/>
      <c r="K22" s="137"/>
      <c r="L22" s="138"/>
      <c r="M22" s="139"/>
      <c r="N22" s="140"/>
    </row>
    <row r="23" spans="1:14" s="21" customFormat="1" ht="24" customHeight="1" x14ac:dyDescent="0.2">
      <c r="D23" s="41"/>
      <c r="E23" s="141"/>
      <c r="F23" s="136"/>
      <c r="G23" s="141"/>
      <c r="H23" s="88"/>
      <c r="I23" s="88"/>
      <c r="J23" s="88"/>
      <c r="K23" s="141"/>
      <c r="L23" s="88"/>
      <c r="M23" s="88"/>
      <c r="N23" s="140"/>
    </row>
    <row r="24" spans="1:14" s="23" customFormat="1" ht="27.95" customHeight="1" x14ac:dyDescent="0.2">
      <c r="A24" s="199" t="s">
        <v>26</v>
      </c>
      <c r="B24" s="200"/>
      <c r="C24" s="201"/>
      <c r="D24" s="201"/>
      <c r="E24" s="201"/>
      <c r="F24" s="201"/>
      <c r="G24" s="201"/>
      <c r="H24" s="201"/>
      <c r="I24" s="201"/>
      <c r="J24" s="202"/>
      <c r="K24" s="3"/>
      <c r="L24" s="22"/>
      <c r="M24" s="22"/>
    </row>
    <row r="25" spans="1:14" s="21" customFormat="1" ht="30" customHeight="1" x14ac:dyDescent="0.2">
      <c r="A25" s="198" t="s">
        <v>27</v>
      </c>
      <c r="B25" s="198"/>
      <c r="C25" s="198"/>
      <c r="D25" s="198"/>
      <c r="E25" s="40">
        <v>4.4387802631123303E-2</v>
      </c>
      <c r="F25" s="198" t="s">
        <v>28</v>
      </c>
      <c r="G25" s="198"/>
      <c r="H25" s="198"/>
      <c r="I25" s="198"/>
      <c r="J25" s="65">
        <v>0.26151773139544698</v>
      </c>
      <c r="K25" s="66"/>
      <c r="L25" s="197"/>
      <c r="M25" s="197"/>
    </row>
    <row r="26" spans="1:14" s="21" customFormat="1" ht="30" customHeight="1" x14ac:dyDescent="0.2">
      <c r="A26" s="198" t="s">
        <v>29</v>
      </c>
      <c r="B26" s="198"/>
      <c r="C26" s="198"/>
      <c r="D26" s="198"/>
      <c r="E26" s="40">
        <v>4.7756635922787401E-2</v>
      </c>
      <c r="F26" s="198" t="s">
        <v>30</v>
      </c>
      <c r="G26" s="198"/>
      <c r="H26" s="198"/>
      <c r="I26" s="198"/>
      <c r="J26" s="40">
        <v>1.34864633969281E-2</v>
      </c>
      <c r="K26" s="66"/>
      <c r="L26" s="197"/>
      <c r="M26" s="197"/>
    </row>
    <row r="27" spans="1:14" s="21" customFormat="1" ht="30" customHeight="1" x14ac:dyDescent="0.2">
      <c r="A27" s="198" t="s">
        <v>36</v>
      </c>
      <c r="B27" s="198"/>
      <c r="C27" s="198"/>
      <c r="D27" s="198"/>
      <c r="E27" s="24">
        <v>0.2284127916828067</v>
      </c>
      <c r="F27" s="198" t="s">
        <v>35</v>
      </c>
      <c r="G27" s="198"/>
      <c r="H27" s="198"/>
      <c r="I27" s="198"/>
      <c r="J27" s="169">
        <f>+'% OCUPACION'!C13</f>
        <v>0.90289086853342349</v>
      </c>
      <c r="K27" s="126"/>
      <c r="L27" s="197"/>
      <c r="M27" s="197"/>
    </row>
    <row r="28" spans="1:14" ht="14.25" x14ac:dyDescent="0.2">
      <c r="A28" s="35"/>
      <c r="B28" s="35"/>
      <c r="C28" s="35"/>
      <c r="D28" s="35"/>
      <c r="E28" s="5"/>
      <c r="F28" s="36"/>
      <c r="G28" s="36"/>
      <c r="H28" s="36"/>
      <c r="I28" s="36"/>
      <c r="J28" s="36"/>
    </row>
    <row r="30" spans="1:14" ht="14.25" x14ac:dyDescent="0.2">
      <c r="A30" s="26" t="s">
        <v>31</v>
      </c>
      <c r="B30" s="27" t="s">
        <v>617</v>
      </c>
      <c r="C30" s="19"/>
      <c r="D30" s="19"/>
      <c r="F30" s="5"/>
    </row>
    <row r="31" spans="1:14" ht="14.25" x14ac:dyDescent="0.2">
      <c r="B31" s="27" t="s">
        <v>618</v>
      </c>
      <c r="C31" s="19"/>
      <c r="D31" s="19"/>
      <c r="E31" s="5"/>
      <c r="F31" s="5"/>
    </row>
    <row r="32" spans="1:14" ht="14.25" x14ac:dyDescent="0.2">
      <c r="B32" s="27"/>
      <c r="C32" s="18"/>
      <c r="D32" s="18"/>
      <c r="E32" s="34"/>
      <c r="F32" s="5"/>
    </row>
    <row r="33" spans="2:6" ht="14.25" x14ac:dyDescent="0.2">
      <c r="B33" s="27" t="s">
        <v>616</v>
      </c>
      <c r="C33" s="18"/>
      <c r="D33" s="18"/>
      <c r="E33" s="34"/>
      <c r="F33" s="5"/>
    </row>
  </sheetData>
  <mergeCells count="20">
    <mergeCell ref="L27:M27"/>
    <mergeCell ref="A27:D27"/>
    <mergeCell ref="A24:J24"/>
    <mergeCell ref="A26:D26"/>
    <mergeCell ref="F26:I26"/>
    <mergeCell ref="F27:I27"/>
    <mergeCell ref="A25:D25"/>
    <mergeCell ref="F25:I25"/>
    <mergeCell ref="L25:M25"/>
    <mergeCell ref="L26:M26"/>
    <mergeCell ref="A1:L2"/>
    <mergeCell ref="A3:M3"/>
    <mergeCell ref="A7:M7"/>
    <mergeCell ref="A8:M8"/>
    <mergeCell ref="A10:M10"/>
    <mergeCell ref="A12:A20"/>
    <mergeCell ref="B12:B15"/>
    <mergeCell ref="C12:C13"/>
    <mergeCell ref="B16:B20"/>
    <mergeCell ref="C16:C17"/>
  </mergeCells>
  <pageMargins left="0.75" right="0.75" top="1" bottom="1" header="0.5" footer="0.5"/>
  <pageSetup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21"/>
  </sheetPr>
  <dimension ref="A1:AC675"/>
  <sheetViews>
    <sheetView showGridLines="0" workbookViewId="0">
      <selection activeCell="N3" sqref="N3"/>
    </sheetView>
  </sheetViews>
  <sheetFormatPr baseColWidth="10" defaultColWidth="9.140625" defaultRowHeight="12.75" x14ac:dyDescent="0.2"/>
  <cols>
    <col min="1" max="1" width="16.42578125" customWidth="1"/>
    <col min="2" max="10" width="14.28515625" style="10" customWidth="1"/>
    <col min="11" max="11" width="14.28515625" style="33" customWidth="1"/>
    <col min="12" max="12" width="11.5703125" style="111" customWidth="1"/>
    <col min="13" max="19" width="9.140625" style="2"/>
  </cols>
  <sheetData>
    <row r="1" spans="1:29" ht="35.25" x14ac:dyDescent="0.2">
      <c r="A1" s="53" t="s">
        <v>3</v>
      </c>
      <c r="B1" s="54"/>
      <c r="C1" s="54"/>
      <c r="D1" s="54"/>
      <c r="E1" s="54"/>
      <c r="F1" s="54"/>
      <c r="G1" s="54"/>
      <c r="H1" s="54"/>
      <c r="I1" s="54"/>
      <c r="J1" s="6"/>
      <c r="K1" s="6"/>
      <c r="L1" s="8"/>
    </row>
    <row r="2" spans="1:29" ht="18.75" x14ac:dyDescent="0.2">
      <c r="A2" s="55"/>
      <c r="B2" s="56"/>
      <c r="C2" s="56"/>
      <c r="D2" s="56"/>
      <c r="E2" s="56"/>
      <c r="F2" s="56"/>
      <c r="G2" s="56"/>
      <c r="H2" s="56"/>
      <c r="I2" s="56"/>
      <c r="J2" s="7"/>
      <c r="K2" s="7"/>
      <c r="L2" s="8"/>
    </row>
    <row r="3" spans="1:29" ht="20.25" x14ac:dyDescent="0.3">
      <c r="A3" s="57" t="s">
        <v>32</v>
      </c>
      <c r="B3" s="58"/>
      <c r="C3" s="58"/>
      <c r="D3" s="58"/>
      <c r="E3" s="58"/>
      <c r="F3" s="58"/>
      <c r="G3" s="58"/>
      <c r="H3" s="58"/>
      <c r="I3" s="58"/>
      <c r="J3" s="8"/>
      <c r="K3" s="8"/>
      <c r="L3" s="8"/>
    </row>
    <row r="4" spans="1:29" s="1" customFormat="1" ht="20.25" x14ac:dyDescent="0.3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12"/>
      <c r="M4" s="4"/>
      <c r="N4" s="4"/>
      <c r="O4" s="4"/>
      <c r="P4" s="4"/>
      <c r="Q4" s="4"/>
      <c r="R4" s="4"/>
      <c r="S4" s="4"/>
    </row>
    <row r="5" spans="1:29" x14ac:dyDescent="0.2">
      <c r="A5" s="59" t="s">
        <v>7</v>
      </c>
      <c r="B5" s="60" t="s">
        <v>38</v>
      </c>
      <c r="C5" s="60" t="s">
        <v>38</v>
      </c>
      <c r="D5" s="60" t="s">
        <v>38</v>
      </c>
      <c r="E5" s="60" t="s">
        <v>38</v>
      </c>
      <c r="F5" s="60" t="s">
        <v>38</v>
      </c>
      <c r="G5" s="60" t="s">
        <v>38</v>
      </c>
      <c r="H5" s="60" t="s">
        <v>38</v>
      </c>
      <c r="I5" s="60" t="s">
        <v>38</v>
      </c>
      <c r="J5" s="60" t="s">
        <v>38</v>
      </c>
      <c r="K5" s="60" t="s">
        <v>40</v>
      </c>
      <c r="L5" s="113" t="s">
        <v>40</v>
      </c>
    </row>
    <row r="6" spans="1:29" x14ac:dyDescent="0.2">
      <c r="A6" s="59" t="s">
        <v>8</v>
      </c>
      <c r="B6" s="60" t="s">
        <v>18</v>
      </c>
      <c r="C6" s="60" t="s">
        <v>18</v>
      </c>
      <c r="D6" s="60" t="s">
        <v>18</v>
      </c>
      <c r="E6" s="60" t="s">
        <v>18</v>
      </c>
      <c r="F6" s="60" t="s">
        <v>23</v>
      </c>
      <c r="G6" s="60" t="s">
        <v>23</v>
      </c>
      <c r="H6" s="60" t="s">
        <v>23</v>
      </c>
      <c r="I6" s="60" t="s">
        <v>23</v>
      </c>
      <c r="J6" s="60" t="s">
        <v>23</v>
      </c>
      <c r="K6" s="60" t="s">
        <v>23</v>
      </c>
      <c r="L6" s="113" t="s">
        <v>23</v>
      </c>
    </row>
    <row r="7" spans="1:29" ht="22.5" x14ac:dyDescent="0.2">
      <c r="A7" s="61" t="s">
        <v>9</v>
      </c>
      <c r="B7" s="62" t="s">
        <v>39</v>
      </c>
      <c r="C7" s="62" t="s">
        <v>39</v>
      </c>
      <c r="D7" s="62" t="s">
        <v>2</v>
      </c>
      <c r="E7" s="62" t="s">
        <v>41</v>
      </c>
      <c r="F7" s="62" t="s">
        <v>39</v>
      </c>
      <c r="G7" s="62" t="s">
        <v>39</v>
      </c>
      <c r="H7" s="62" t="s">
        <v>2</v>
      </c>
      <c r="I7" s="62" t="s">
        <v>41</v>
      </c>
      <c r="J7" s="62" t="s">
        <v>44</v>
      </c>
      <c r="K7" s="62" t="s">
        <v>2</v>
      </c>
      <c r="L7" s="114" t="s">
        <v>0</v>
      </c>
    </row>
    <row r="8" spans="1:29" x14ac:dyDescent="0.2">
      <c r="A8" s="59" t="s">
        <v>37</v>
      </c>
      <c r="B8" s="60" t="s">
        <v>20</v>
      </c>
      <c r="C8" s="60" t="s">
        <v>42</v>
      </c>
      <c r="D8" s="60" t="s">
        <v>20</v>
      </c>
      <c r="E8" s="60" t="s">
        <v>20</v>
      </c>
      <c r="F8" s="60" t="s">
        <v>20</v>
      </c>
      <c r="G8" s="60" t="s">
        <v>42</v>
      </c>
      <c r="H8" s="60" t="s">
        <v>20</v>
      </c>
      <c r="I8" s="60" t="s">
        <v>20</v>
      </c>
      <c r="J8" s="60" t="s">
        <v>20</v>
      </c>
      <c r="K8" s="60" t="s">
        <v>20</v>
      </c>
      <c r="L8" s="113" t="s">
        <v>1</v>
      </c>
    </row>
    <row r="9" spans="1:29" s="1" customFormat="1" x14ac:dyDescent="0.2">
      <c r="A9" s="15">
        <v>43739</v>
      </c>
      <c r="B9" s="9">
        <v>5.03492716642209</v>
      </c>
      <c r="C9" s="9">
        <v>4.6808177716222996</v>
      </c>
      <c r="D9" s="9">
        <v>9.4325127059161105</v>
      </c>
      <c r="E9" s="9">
        <v>8.5858188574485208</v>
      </c>
      <c r="F9" s="9">
        <v>2.6297531110068801</v>
      </c>
      <c r="G9" s="9">
        <v>2.49355947609993</v>
      </c>
      <c r="H9" s="9">
        <v>7.7957524501101796</v>
      </c>
      <c r="I9" s="9">
        <v>6.5631192020917597</v>
      </c>
      <c r="J9" s="9">
        <v>-5.6804490487155501</v>
      </c>
      <c r="K9" s="9">
        <v>10.080339898864001</v>
      </c>
      <c r="L9" s="9">
        <v>4.8819046072839702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s="1" customFormat="1" x14ac:dyDescent="0.2">
      <c r="A10" s="15">
        <v>43740</v>
      </c>
      <c r="B10" s="9">
        <v>5.0344004085907699</v>
      </c>
      <c r="C10" s="9">
        <v>4.6795024369477396</v>
      </c>
      <c r="D10" s="9">
        <v>9.4325087555807698</v>
      </c>
      <c r="E10" s="9">
        <v>8.5893451248316701</v>
      </c>
      <c r="F10" s="9">
        <v>2.6332942243466602</v>
      </c>
      <c r="G10" s="9">
        <v>2.4921290254983899</v>
      </c>
      <c r="H10" s="9">
        <v>7.8319632545031803</v>
      </c>
      <c r="I10" s="9">
        <v>6.53529054705443</v>
      </c>
      <c r="J10" s="9">
        <v>-7.0029222145523597</v>
      </c>
      <c r="K10" s="9">
        <v>10.679846703407399</v>
      </c>
      <c r="L10" s="9">
        <v>4.8260984906372801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s="1" customFormat="1" x14ac:dyDescent="0.2">
      <c r="A11" s="15">
        <v>43741</v>
      </c>
      <c r="B11" s="9">
        <v>5.0347824379323001</v>
      </c>
      <c r="C11" s="9">
        <v>4.6813676127481898</v>
      </c>
      <c r="D11" s="9">
        <v>9.4230094920705092</v>
      </c>
      <c r="E11" s="9">
        <v>8.5928890466099102</v>
      </c>
      <c r="F11" s="9">
        <v>2.6355493740200502</v>
      </c>
      <c r="G11" s="9">
        <v>2.4902886913644098</v>
      </c>
      <c r="H11" s="9">
        <v>7.8235191977139502</v>
      </c>
      <c r="I11" s="9">
        <v>6.5495526282445198</v>
      </c>
      <c r="J11" s="9">
        <v>-8.0812847172682805</v>
      </c>
      <c r="K11" s="9">
        <v>10.7229328768746</v>
      </c>
      <c r="L11" s="9">
        <v>4.82454090412784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 s="1" customFormat="1" x14ac:dyDescent="0.2">
      <c r="A12" s="15">
        <v>43742</v>
      </c>
      <c r="B12" s="9">
        <v>5.0391204661211004</v>
      </c>
      <c r="C12" s="9">
        <v>4.6822495229536303</v>
      </c>
      <c r="D12" s="9">
        <v>9.4130091891756997</v>
      </c>
      <c r="E12" s="9">
        <v>8.6077286914670204</v>
      </c>
      <c r="F12" s="9">
        <v>2.63252958601054</v>
      </c>
      <c r="G12" s="9">
        <v>2.4900830550111501</v>
      </c>
      <c r="H12" s="9">
        <v>7.9232038892847196</v>
      </c>
      <c r="I12" s="9">
        <v>7.0454599595347398</v>
      </c>
      <c r="J12" s="9">
        <v>-7.2637090309110102</v>
      </c>
      <c r="K12" s="9">
        <v>10.7740978147734</v>
      </c>
      <c r="L12" s="9">
        <v>4.81643466414027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 s="1" customFormat="1" x14ac:dyDescent="0.2">
      <c r="A13" s="15">
        <v>43745</v>
      </c>
      <c r="B13" s="9">
        <v>5.02144607694395</v>
      </c>
      <c r="C13" s="9">
        <v>4.6726901233775502</v>
      </c>
      <c r="D13" s="9">
        <v>9.4145285049118907</v>
      </c>
      <c r="E13" s="9">
        <v>8.6153730411024991</v>
      </c>
      <c r="F13" s="9">
        <v>2.6291325167467101</v>
      </c>
      <c r="G13" s="9">
        <v>2.4879389667707299</v>
      </c>
      <c r="H13" s="9">
        <v>7.9474246958170003</v>
      </c>
      <c r="I13" s="9">
        <v>7.2727854723963796</v>
      </c>
      <c r="J13" s="9">
        <v>-6.0773117224826301</v>
      </c>
      <c r="K13" s="9">
        <v>10.8091637161014</v>
      </c>
      <c r="L13" s="9">
        <v>4.8055880283958601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s="1" customFormat="1" x14ac:dyDescent="0.2">
      <c r="A14" s="15">
        <v>43746</v>
      </c>
      <c r="B14" s="9">
        <v>5.0222799242425298</v>
      </c>
      <c r="C14" s="9">
        <v>4.6730435022571104</v>
      </c>
      <c r="D14" s="9">
        <v>9.4050222392501901</v>
      </c>
      <c r="E14" s="9">
        <v>8.6047845156565792</v>
      </c>
      <c r="F14" s="9">
        <v>2.62849275614523</v>
      </c>
      <c r="G14" s="9">
        <v>2.4876769614619101</v>
      </c>
      <c r="H14" s="9">
        <v>7.9538061068978099</v>
      </c>
      <c r="I14" s="9">
        <v>7.2225355519401502</v>
      </c>
      <c r="J14" s="9">
        <v>-6.1077094098375904</v>
      </c>
      <c r="K14" s="9">
        <v>10.4076505479888</v>
      </c>
      <c r="L14" s="9">
        <v>4.7934982541932802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s="1" customFormat="1" x14ac:dyDescent="0.2">
      <c r="A15" s="15">
        <v>43747</v>
      </c>
      <c r="B15" s="9">
        <v>5.0145076028185196</v>
      </c>
      <c r="C15" s="9">
        <v>4.6712856311342401</v>
      </c>
      <c r="D15" s="9">
        <v>9.4055175147142407</v>
      </c>
      <c r="E15" s="9">
        <v>8.6159420801749906</v>
      </c>
      <c r="F15" s="9">
        <v>2.62600852642738</v>
      </c>
      <c r="G15" s="9">
        <v>2.4877605811915902</v>
      </c>
      <c r="H15" s="9">
        <v>7.9470115867050897</v>
      </c>
      <c r="I15" s="9">
        <v>7.2659861291224903</v>
      </c>
      <c r="J15" s="9">
        <v>-7.3747631951048698</v>
      </c>
      <c r="K15" s="9">
        <v>10.5654877028567</v>
      </c>
      <c r="L15" s="9">
        <v>4.8020448702723799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s="1" customFormat="1" x14ac:dyDescent="0.2">
      <c r="A16" s="15">
        <v>43748</v>
      </c>
      <c r="B16" s="9">
        <v>5.0161394842175797</v>
      </c>
      <c r="C16" s="9">
        <v>4.6680267880175403</v>
      </c>
      <c r="D16" s="9">
        <v>9.4164853964518596</v>
      </c>
      <c r="E16" s="9">
        <v>8.6215474849830702</v>
      </c>
      <c r="F16" s="9">
        <v>2.6236906240760298</v>
      </c>
      <c r="G16" s="9">
        <v>2.4874179964460499</v>
      </c>
      <c r="H16" s="9">
        <v>7.9295412868831301</v>
      </c>
      <c r="I16" s="9">
        <v>7.4781653587046497</v>
      </c>
      <c r="J16" s="9">
        <v>-5.7756483968825796</v>
      </c>
      <c r="K16" s="9">
        <v>10.5893707372019</v>
      </c>
      <c r="L16" s="9">
        <v>4.7977336339956302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s="1" customFormat="1" x14ac:dyDescent="0.2">
      <c r="A17" s="15">
        <v>43749</v>
      </c>
      <c r="B17" s="9">
        <v>5.0173776206156599</v>
      </c>
      <c r="C17" s="9">
        <v>4.6641881248169401</v>
      </c>
      <c r="D17" s="9">
        <v>9.4253879856173004</v>
      </c>
      <c r="E17" s="9">
        <v>8.6081957006645702</v>
      </c>
      <c r="F17" s="9">
        <v>2.6197251544565798</v>
      </c>
      <c r="G17" s="9">
        <v>2.48853655548589</v>
      </c>
      <c r="H17" s="9">
        <v>7.9293265519305303</v>
      </c>
      <c r="I17" s="9">
        <v>7.8251805365303904</v>
      </c>
      <c r="J17" s="9">
        <v>-2.24824123845824</v>
      </c>
      <c r="K17" s="9">
        <v>10.606164628307001</v>
      </c>
      <c r="L17" s="9">
        <v>4.7934525609024199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s="1" customFormat="1" x14ac:dyDescent="0.2">
      <c r="A18" s="15">
        <v>43752</v>
      </c>
      <c r="B18" s="9">
        <v>5.0105322311679501</v>
      </c>
      <c r="C18" s="9">
        <v>4.6539778050481502</v>
      </c>
      <c r="D18" s="9">
        <v>9.5</v>
      </c>
      <c r="E18" s="9">
        <v>8.6470878836344003</v>
      </c>
      <c r="F18" s="9">
        <v>2.61914334747682</v>
      </c>
      <c r="G18" s="9">
        <v>2.4892844574812298</v>
      </c>
      <c r="H18" s="9">
        <v>7.8912597431258398</v>
      </c>
      <c r="I18" s="9">
        <v>7.8552425149397003</v>
      </c>
      <c r="J18" s="9">
        <v>-0.18674741001721401</v>
      </c>
      <c r="K18" s="9">
        <v>10.559663919024899</v>
      </c>
      <c r="L18" s="9">
        <v>4.7881462565944002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s="1" customFormat="1" x14ac:dyDescent="0.2">
      <c r="A19" s="15">
        <v>43753</v>
      </c>
      <c r="B19" s="9">
        <v>5.0099042687139699</v>
      </c>
      <c r="C19" s="9">
        <v>4.6555411186079798</v>
      </c>
      <c r="D19" s="9">
        <v>9.5221601796217108</v>
      </c>
      <c r="E19" s="9">
        <v>8.6573962812510494</v>
      </c>
      <c r="F19" s="9">
        <v>2.61950614451179</v>
      </c>
      <c r="G19" s="9">
        <v>2.4880177283474998</v>
      </c>
      <c r="H19" s="9">
        <v>7.8883414619907697</v>
      </c>
      <c r="I19" s="9">
        <v>7.9473540755702103</v>
      </c>
      <c r="J19" s="9">
        <v>-5.5507535799452702E-2</v>
      </c>
      <c r="K19" s="9">
        <v>10.511389683943399</v>
      </c>
      <c r="L19" s="9">
        <v>4.7898399497657804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s="1" customFormat="1" x14ac:dyDescent="0.2">
      <c r="A20" s="15">
        <v>43754</v>
      </c>
      <c r="B20" s="9">
        <v>5.0053876263233699</v>
      </c>
      <c r="C20" s="9">
        <v>4.6519043995363702</v>
      </c>
      <c r="D20" s="9">
        <v>9.5421570952395793</v>
      </c>
      <c r="E20" s="9">
        <v>8.6602891509167907</v>
      </c>
      <c r="F20" s="9">
        <v>2.6162829588946201</v>
      </c>
      <c r="G20" s="9">
        <v>2.4872322613903002</v>
      </c>
      <c r="H20" s="9">
        <v>7.8879775460047403</v>
      </c>
      <c r="I20" s="9">
        <v>7.7779302855706396</v>
      </c>
      <c r="J20" s="9">
        <v>-7.6347197176779596E-2</v>
      </c>
      <c r="K20" s="9">
        <v>10.8791894707437</v>
      </c>
      <c r="L20" s="9">
        <v>4.7827993589175604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 s="1" customFormat="1" x14ac:dyDescent="0.2">
      <c r="A21" s="15">
        <v>43755</v>
      </c>
      <c r="B21" s="9">
        <v>4.9963445257299997</v>
      </c>
      <c r="C21" s="9">
        <v>4.6439684096588802</v>
      </c>
      <c r="D21" s="9">
        <v>9.6210777650042996</v>
      </c>
      <c r="E21" s="9">
        <v>8.7015065619296195</v>
      </c>
      <c r="F21" s="9">
        <v>2.6162385232330401</v>
      </c>
      <c r="G21" s="9">
        <v>2.48946136206821</v>
      </c>
      <c r="H21" s="9">
        <v>7.89848793018019</v>
      </c>
      <c r="I21" s="9">
        <v>7.7663012514688301</v>
      </c>
      <c r="J21" s="9">
        <v>-0.84504763342585199</v>
      </c>
      <c r="K21" s="9">
        <v>11.1285840138054</v>
      </c>
      <c r="L21" s="9">
        <v>4.7778251072706803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 s="1" customFormat="1" x14ac:dyDescent="0.2">
      <c r="A22" s="15">
        <v>43756</v>
      </c>
      <c r="B22" s="9">
        <v>4.99419178849997</v>
      </c>
      <c r="C22" s="9">
        <v>4.64422699555164</v>
      </c>
      <c r="D22" s="9">
        <v>9.6597079597139999</v>
      </c>
      <c r="E22" s="9">
        <v>8.7297533809857093</v>
      </c>
      <c r="F22" s="9">
        <v>2.6098468332975302</v>
      </c>
      <c r="G22" s="9">
        <v>2.4983074701662602</v>
      </c>
      <c r="H22" s="9">
        <v>7.9440689893340002</v>
      </c>
      <c r="I22" s="9">
        <v>7.9791713665984503</v>
      </c>
      <c r="J22" s="9">
        <v>-0.26618273798030501</v>
      </c>
      <c r="K22" s="9">
        <v>11.541764094682</v>
      </c>
      <c r="L22" s="9">
        <v>4.7780330968526199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s="1" customFormat="1" x14ac:dyDescent="0.2">
      <c r="A23" s="15">
        <v>43759</v>
      </c>
      <c r="B23" s="9">
        <v>4.9871486557158899</v>
      </c>
      <c r="C23" s="9">
        <v>4.6329038344865099</v>
      </c>
      <c r="D23" s="9">
        <v>9.7240444145353404</v>
      </c>
      <c r="E23" s="9">
        <v>8.7582067398867096</v>
      </c>
      <c r="F23" s="9">
        <v>2.6055659670426401</v>
      </c>
      <c r="G23" s="9">
        <v>2.4885410303495901</v>
      </c>
      <c r="H23" s="9">
        <v>7.9431588394885404</v>
      </c>
      <c r="I23" s="9">
        <v>8.0877705333803895</v>
      </c>
      <c r="J23" s="9">
        <v>0.65806913816774404</v>
      </c>
      <c r="K23" s="9">
        <v>11.9803301002592</v>
      </c>
      <c r="L23" s="9">
        <v>4.76869940968216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s="1" customFormat="1" x14ac:dyDescent="0.2">
      <c r="A24" s="15">
        <v>43760</v>
      </c>
      <c r="B24" s="9">
        <v>4.98633962794956</v>
      </c>
      <c r="C24" s="9">
        <v>4.6281634465290002</v>
      </c>
      <c r="D24" s="9">
        <v>9.7711695867607808</v>
      </c>
      <c r="E24" s="9">
        <v>8.8468083868264404</v>
      </c>
      <c r="F24" s="9">
        <v>2.60563163820995</v>
      </c>
      <c r="G24" s="9">
        <v>2.4919611360800902</v>
      </c>
      <c r="H24" s="9">
        <v>7.93757402945604</v>
      </c>
      <c r="I24" s="9">
        <v>8.1295928149936394</v>
      </c>
      <c r="J24" s="9">
        <v>1.6383836657197399</v>
      </c>
      <c r="K24" s="9">
        <v>12.2041020258507</v>
      </c>
      <c r="L24" s="9">
        <v>4.7631598496042802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s="1" customFormat="1" x14ac:dyDescent="0.2">
      <c r="A25" s="15">
        <v>43761</v>
      </c>
      <c r="B25" s="9">
        <v>5.0523617262959002</v>
      </c>
      <c r="C25" s="9">
        <v>4.6365265147589101</v>
      </c>
      <c r="D25" s="9">
        <v>9.7945853887286702</v>
      </c>
      <c r="E25" s="9">
        <v>8.8788048048541004</v>
      </c>
      <c r="F25" s="9">
        <v>2.60229061895157</v>
      </c>
      <c r="G25" s="9">
        <v>2.48759776254344</v>
      </c>
      <c r="H25" s="9">
        <v>7.9352343545041899</v>
      </c>
      <c r="I25" s="9">
        <v>7.4629687065537196</v>
      </c>
      <c r="J25" s="9">
        <v>2.3763139328442402</v>
      </c>
      <c r="K25" s="9">
        <v>12.250485129400699</v>
      </c>
      <c r="L25" s="9">
        <v>4.7629185464631201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 s="1" customFormat="1" x14ac:dyDescent="0.2">
      <c r="A26" s="15">
        <v>43762</v>
      </c>
      <c r="B26" s="9">
        <v>5.0383492230495497</v>
      </c>
      <c r="C26" s="9">
        <v>4.6291920756309102</v>
      </c>
      <c r="D26" s="9">
        <v>9.8134499803514608</v>
      </c>
      <c r="E26" s="9">
        <v>8.8867656423760693</v>
      </c>
      <c r="F26" s="9">
        <v>2.5921857939739601</v>
      </c>
      <c r="G26" s="9">
        <v>2.4801965818105902</v>
      </c>
      <c r="H26" s="9">
        <v>7.9943439956212101</v>
      </c>
      <c r="I26" s="9">
        <v>8.5469708113720202</v>
      </c>
      <c r="J26" s="9">
        <v>4.1364605158359602</v>
      </c>
      <c r="K26" s="9">
        <v>12.4399894711465</v>
      </c>
      <c r="L26" s="9">
        <v>4.7554493163425802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s="1" customFormat="1" x14ac:dyDescent="0.2">
      <c r="A27" s="15">
        <v>43763</v>
      </c>
      <c r="B27" s="9">
        <v>5.0382824038707996</v>
      </c>
      <c r="C27" s="9">
        <v>4.62077673531609</v>
      </c>
      <c r="D27" s="9">
        <v>9.8630913455227809</v>
      </c>
      <c r="E27" s="9">
        <v>8.86248490616879</v>
      </c>
      <c r="F27" s="9">
        <v>2.58392133696031</v>
      </c>
      <c r="G27" s="9">
        <v>2.4745492741489201</v>
      </c>
      <c r="H27" s="9">
        <v>8.0180572106122803</v>
      </c>
      <c r="I27" s="9">
        <v>8.6717244301921408</v>
      </c>
      <c r="J27" s="9">
        <v>7.5653057778553601</v>
      </c>
      <c r="K27" s="9">
        <v>12.4773282633797</v>
      </c>
      <c r="L27" s="9">
        <v>4.7583864557364404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 s="1" customFormat="1" x14ac:dyDescent="0.2">
      <c r="A28" s="15">
        <v>43766</v>
      </c>
      <c r="B28" s="9">
        <v>5.0318924175337498</v>
      </c>
      <c r="C28" s="9">
        <v>4.6123125137729399</v>
      </c>
      <c r="D28" s="9">
        <v>9.9281657567021693</v>
      </c>
      <c r="E28" s="9">
        <v>8.8889174223466494</v>
      </c>
      <c r="F28" s="9">
        <v>2.58174947086078</v>
      </c>
      <c r="G28" s="9">
        <v>2.4658378745772702</v>
      </c>
      <c r="H28" s="9">
        <v>8.0224941271578505</v>
      </c>
      <c r="I28" s="9">
        <v>8.8471089389763993</v>
      </c>
      <c r="J28" s="9">
        <v>6.6345981966169401</v>
      </c>
      <c r="K28" s="9">
        <v>12.5900299224667</v>
      </c>
      <c r="L28" s="9">
        <v>4.7445885476925502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 s="1" customFormat="1" x14ac:dyDescent="0.2">
      <c r="A29" s="15">
        <v>43767</v>
      </c>
      <c r="B29" s="9">
        <v>5.0289470827493004</v>
      </c>
      <c r="C29" s="9">
        <v>4.6157725015746403</v>
      </c>
      <c r="D29" s="9">
        <v>9.8785054365165408</v>
      </c>
      <c r="E29" s="9">
        <v>8.8910828654500005</v>
      </c>
      <c r="F29" s="9">
        <v>2.58131380708488</v>
      </c>
      <c r="G29" s="9">
        <v>2.4709549114410199</v>
      </c>
      <c r="H29" s="9">
        <v>8.0383458326129702</v>
      </c>
      <c r="I29" s="9">
        <v>8.9746953035466994</v>
      </c>
      <c r="J29" s="9">
        <v>9.2404808912401908</v>
      </c>
      <c r="K29" s="9">
        <v>12.8879767266254</v>
      </c>
      <c r="L29" s="9">
        <v>4.7435933089654299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 s="1" customFormat="1" x14ac:dyDescent="0.2">
      <c r="A30" s="15">
        <v>43768</v>
      </c>
      <c r="B30" s="9">
        <v>5.0199568610962402</v>
      </c>
      <c r="C30" s="9">
        <v>4.6066345920840002</v>
      </c>
      <c r="D30" s="9">
        <v>9.9065587059736</v>
      </c>
      <c r="E30" s="9">
        <v>8.9317152984741597</v>
      </c>
      <c r="F30" s="9">
        <v>2.58382551228924</v>
      </c>
      <c r="G30" s="9">
        <v>2.4689811760721398</v>
      </c>
      <c r="H30" s="9">
        <v>8.0445370633103206</v>
      </c>
      <c r="I30" s="9">
        <v>9.0252946259832996</v>
      </c>
      <c r="J30" s="9">
        <v>9.3766944252234392</v>
      </c>
      <c r="K30" s="9">
        <v>12.9582352866018</v>
      </c>
      <c r="L30" s="9">
        <v>4.7285463941092596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29" s="1" customFormat="1" x14ac:dyDescent="0.2">
      <c r="A31" s="15">
        <v>43769</v>
      </c>
      <c r="B31" s="9">
        <v>5.0190623917835904</v>
      </c>
      <c r="C31" s="9">
        <v>4.59957032194023</v>
      </c>
      <c r="D31" s="9">
        <v>9.8714297640213093</v>
      </c>
      <c r="E31" s="9">
        <v>8.9728281184234397</v>
      </c>
      <c r="F31" s="9">
        <v>2.5820791333749198</v>
      </c>
      <c r="G31" s="9">
        <v>2.4620428678114101</v>
      </c>
      <c r="H31" s="9">
        <v>8.0551165511806904</v>
      </c>
      <c r="I31" s="9">
        <v>8.8032151079402592</v>
      </c>
      <c r="J31" s="9">
        <v>7.9001742442139697</v>
      </c>
      <c r="K31" s="9">
        <v>13.1843909703517</v>
      </c>
      <c r="L31" s="9">
        <v>4.7630508139754602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29" s="1" customFormat="1" x14ac:dyDescent="0.2">
      <c r="A32" s="15">
        <v>43770</v>
      </c>
      <c r="B32" s="9">
        <v>5.0194221732081603</v>
      </c>
      <c r="C32" s="9">
        <v>4.6000860630309397</v>
      </c>
      <c r="D32" s="9">
        <v>9.8805607207754207</v>
      </c>
      <c r="E32" s="9">
        <v>8.9716902743701095</v>
      </c>
      <c r="F32" s="9">
        <v>2.5744990120837699</v>
      </c>
      <c r="G32" s="9">
        <v>2.4610284041683301</v>
      </c>
      <c r="H32" s="9">
        <v>8.1909923236453306</v>
      </c>
      <c r="I32" s="9">
        <v>8.9606779659184106</v>
      </c>
      <c r="J32" s="9">
        <v>6.8456041504379703</v>
      </c>
      <c r="K32" s="9">
        <v>13.4776409857943</v>
      </c>
      <c r="L32" s="9">
        <v>4.7927002976651796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 s="1" customFormat="1" x14ac:dyDescent="0.2">
      <c r="A33" s="15">
        <v>43773</v>
      </c>
      <c r="B33" s="9">
        <v>5.0048279624883998</v>
      </c>
      <c r="C33" s="9">
        <v>4.5939072591769898</v>
      </c>
      <c r="D33" s="9">
        <v>9.9741796779280598</v>
      </c>
      <c r="E33" s="9">
        <v>9.0026595606966904</v>
      </c>
      <c r="F33" s="9">
        <v>2.57113827047518</v>
      </c>
      <c r="G33" s="9">
        <v>2.45940081605452</v>
      </c>
      <c r="H33" s="9">
        <v>8.2330075435652503</v>
      </c>
      <c r="I33" s="9">
        <v>8.9754197015416892</v>
      </c>
      <c r="J33" s="9">
        <v>5.60960985196553</v>
      </c>
      <c r="K33" s="9">
        <v>13.6078708140376</v>
      </c>
      <c r="L33" s="9">
        <v>4.77598582900817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 s="1" customFormat="1" x14ac:dyDescent="0.2">
      <c r="A34" s="15">
        <v>43774</v>
      </c>
      <c r="B34" s="9">
        <v>4.99924680408638</v>
      </c>
      <c r="C34" s="9">
        <v>4.5909160811709597</v>
      </c>
      <c r="D34" s="9">
        <v>10.0089318624587</v>
      </c>
      <c r="E34" s="9">
        <v>9.0227379339115004</v>
      </c>
      <c r="F34" s="9">
        <v>2.57340430712908</v>
      </c>
      <c r="G34" s="9">
        <v>2.45945106436195</v>
      </c>
      <c r="H34" s="9">
        <v>8.3967202081599694</v>
      </c>
      <c r="I34" s="9">
        <v>9.0614387377768502</v>
      </c>
      <c r="J34" s="9">
        <v>6.3671034123021704</v>
      </c>
      <c r="K34" s="9">
        <v>13.929721821723801</v>
      </c>
      <c r="L34" s="9">
        <v>4.7770942036859996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 s="1" customFormat="1" x14ac:dyDescent="0.2">
      <c r="A35" s="15">
        <v>43775</v>
      </c>
      <c r="B35" s="9">
        <v>4.9958506468558497</v>
      </c>
      <c r="C35" s="9">
        <v>4.5894496180666602</v>
      </c>
      <c r="D35" s="9">
        <v>10.1177818406574</v>
      </c>
      <c r="E35" s="9">
        <v>9.0920699519115704</v>
      </c>
      <c r="F35" s="9">
        <v>2.5710078162261101</v>
      </c>
      <c r="G35" s="9">
        <v>2.4635166178998902</v>
      </c>
      <c r="H35" s="9">
        <v>8.4204933182300294</v>
      </c>
      <c r="I35" s="9">
        <v>8.9887319973150603</v>
      </c>
      <c r="J35" s="9">
        <v>5.5384622645853501</v>
      </c>
      <c r="K35" s="9">
        <v>14.071191359805701</v>
      </c>
      <c r="L35" s="9">
        <v>4.7780463281651704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29" s="1" customFormat="1" x14ac:dyDescent="0.2">
      <c r="A36" s="15">
        <v>43776</v>
      </c>
      <c r="B36" s="9">
        <v>4.9867734199648099</v>
      </c>
      <c r="C36" s="9">
        <v>4.58359935728057</v>
      </c>
      <c r="D36" s="9">
        <v>10.1979966219033</v>
      </c>
      <c r="E36" s="9">
        <v>9.1936775735271397</v>
      </c>
      <c r="F36" s="9">
        <v>2.5720218804938</v>
      </c>
      <c r="G36" s="9">
        <v>2.46132536790364</v>
      </c>
      <c r="H36" s="9">
        <v>8.4854281060856707</v>
      </c>
      <c r="I36" s="9">
        <v>8.9006704731563193</v>
      </c>
      <c r="J36" s="9">
        <v>4.7891318869119397</v>
      </c>
      <c r="K36" s="9">
        <v>14.1084749018392</v>
      </c>
      <c r="L36" s="9">
        <v>4.7779808605926597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29" s="1" customFormat="1" x14ac:dyDescent="0.2">
      <c r="A37" s="15">
        <v>43777</v>
      </c>
      <c r="B37" s="9">
        <v>4.9700833650866603</v>
      </c>
      <c r="C37" s="9">
        <v>4.5811142849355502</v>
      </c>
      <c r="D37" s="9">
        <v>10.2122995237679</v>
      </c>
      <c r="E37" s="9">
        <v>9.2106657136386492</v>
      </c>
      <c r="F37" s="9">
        <v>2.56305052379042</v>
      </c>
      <c r="G37" s="9">
        <v>2.4601596410686999</v>
      </c>
      <c r="H37" s="9">
        <v>8.4651527689942103</v>
      </c>
      <c r="I37" s="9">
        <v>8.7617717932261296</v>
      </c>
      <c r="J37" s="9">
        <v>3.7106542382878702</v>
      </c>
      <c r="K37" s="9">
        <v>14.1285323369273</v>
      </c>
      <c r="L37" s="9">
        <v>4.7934921962716697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 s="1" customFormat="1" x14ac:dyDescent="0.2">
      <c r="A38" s="15">
        <v>43780</v>
      </c>
      <c r="B38" s="9">
        <v>4.9405213584230498</v>
      </c>
      <c r="C38" s="9">
        <v>4.5679467452776397</v>
      </c>
      <c r="D38" s="9">
        <v>10.405282982803501</v>
      </c>
      <c r="E38" s="9">
        <v>9.3844140075946996</v>
      </c>
      <c r="F38" s="9">
        <v>2.5618494980504201</v>
      </c>
      <c r="G38" s="9">
        <v>2.45734820351651</v>
      </c>
      <c r="H38" s="9">
        <v>8.4780087751635307</v>
      </c>
      <c r="I38" s="9">
        <v>8.9032723906768894</v>
      </c>
      <c r="J38" s="9">
        <v>4.25853451262204</v>
      </c>
      <c r="K38" s="9">
        <v>14.3326918231239</v>
      </c>
      <c r="L38" s="9">
        <v>4.7859565225898804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spans="1:29" s="1" customFormat="1" x14ac:dyDescent="0.2">
      <c r="A39" s="15">
        <v>43781</v>
      </c>
      <c r="B39" s="9">
        <v>4.9414994568205799</v>
      </c>
      <c r="C39" s="9">
        <v>4.5615736344535502</v>
      </c>
      <c r="D39" s="9">
        <v>10.5054955658886</v>
      </c>
      <c r="E39" s="9">
        <v>9.4924190049500403</v>
      </c>
      <c r="F39" s="9">
        <v>2.5627246489590298</v>
      </c>
      <c r="G39" s="9">
        <v>2.45905899816771</v>
      </c>
      <c r="H39" s="9">
        <v>8.4930411458491903</v>
      </c>
      <c r="I39" s="9">
        <v>9.1340031688851795</v>
      </c>
      <c r="J39" s="9">
        <v>5.6145469168668303</v>
      </c>
      <c r="K39" s="9">
        <v>14.414287635592199</v>
      </c>
      <c r="L39" s="9">
        <v>4.7772568246176004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spans="1:29" s="1" customFormat="1" x14ac:dyDescent="0.2">
      <c r="A40" s="15">
        <v>43782</v>
      </c>
      <c r="B40" s="9">
        <v>4.9318860401985098</v>
      </c>
      <c r="C40" s="9">
        <v>4.5647928744866997</v>
      </c>
      <c r="D40" s="9">
        <v>10.5374757793995</v>
      </c>
      <c r="E40" s="9">
        <v>9.5432801789427693</v>
      </c>
      <c r="F40" s="9">
        <v>2.5630553625908599</v>
      </c>
      <c r="G40" s="9">
        <v>2.4613235572156902</v>
      </c>
      <c r="H40" s="9">
        <v>8.4871874295864291</v>
      </c>
      <c r="I40" s="9">
        <v>9.2744986486200407</v>
      </c>
      <c r="J40" s="9">
        <v>7.3379499078795503</v>
      </c>
      <c r="K40" s="9">
        <v>14.4170327435509</v>
      </c>
      <c r="L40" s="9">
        <v>4.7701055740074203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1:29" s="1" customFormat="1" x14ac:dyDescent="0.2">
      <c r="A41" s="15">
        <v>43783</v>
      </c>
      <c r="B41" s="9">
        <v>4.9320097755307799</v>
      </c>
      <c r="C41" s="9">
        <v>4.5570230901880802</v>
      </c>
      <c r="D41" s="9">
        <v>10.5555659733845</v>
      </c>
      <c r="E41" s="9">
        <v>9.5910942213906001</v>
      </c>
      <c r="F41" s="9">
        <v>2.5607670637318201</v>
      </c>
      <c r="G41" s="9">
        <v>2.4443744643898899</v>
      </c>
      <c r="H41" s="9">
        <v>8.4522840221355295</v>
      </c>
      <c r="I41" s="9">
        <v>9.2805077328212704</v>
      </c>
      <c r="J41" s="9">
        <v>6.8714229736817698</v>
      </c>
      <c r="K41" s="9">
        <v>14.925313262418999</v>
      </c>
      <c r="L41" s="9">
        <v>4.7444577834588904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pans="1:29" s="1" customFormat="1" x14ac:dyDescent="0.2">
      <c r="A42" s="15">
        <v>43784</v>
      </c>
      <c r="B42" s="9">
        <v>4.9292050595122099</v>
      </c>
      <c r="C42" s="9">
        <v>4.5573956523970898</v>
      </c>
      <c r="D42" s="9">
        <v>10.5636732456178</v>
      </c>
      <c r="E42" s="9">
        <v>9.5255610915898501</v>
      </c>
      <c r="F42" s="9">
        <v>2.55795732335607</v>
      </c>
      <c r="G42" s="9">
        <v>2.4477941161100598</v>
      </c>
      <c r="H42" s="9">
        <v>8.4983390100139697</v>
      </c>
      <c r="I42" s="9">
        <v>9.3507564078569505</v>
      </c>
      <c r="J42" s="9">
        <v>6.9722934224202504</v>
      </c>
      <c r="K42" s="9">
        <v>15.011195069540101</v>
      </c>
      <c r="L42" s="9">
        <v>4.7468734873878402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spans="1:29" s="1" customFormat="1" x14ac:dyDescent="0.2">
      <c r="A43" s="15">
        <v>43787</v>
      </c>
      <c r="B43" s="9">
        <v>4.9098702887231198</v>
      </c>
      <c r="C43" s="9">
        <v>4.54807262025024</v>
      </c>
      <c r="D43" s="9">
        <v>10.611396269367701</v>
      </c>
      <c r="E43" s="9">
        <v>9.56805708593844</v>
      </c>
      <c r="F43" s="9">
        <v>2.55290847496323</v>
      </c>
      <c r="G43" s="9">
        <v>2.4409458083034301</v>
      </c>
      <c r="H43" s="9">
        <v>8.5226310047274101</v>
      </c>
      <c r="I43" s="9">
        <v>9.4253345489695004</v>
      </c>
      <c r="J43" s="9">
        <v>6.2534100465826201</v>
      </c>
      <c r="K43" s="9">
        <v>14.9611963692864</v>
      </c>
      <c r="L43" s="9">
        <v>4.7342975956973996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29" s="1" customFormat="1" x14ac:dyDescent="0.2">
      <c r="A44" s="15">
        <v>43788</v>
      </c>
      <c r="B44" s="9">
        <v>4.9054861498787901</v>
      </c>
      <c r="C44" s="9">
        <v>4.5487892594940504</v>
      </c>
      <c r="D44" s="9">
        <v>10.632197812059999</v>
      </c>
      <c r="E44" s="9">
        <v>9.5622368353338292</v>
      </c>
      <c r="F44" s="9">
        <v>2.5533961697146101</v>
      </c>
      <c r="G44" s="9">
        <v>2.4351838513530999</v>
      </c>
      <c r="H44" s="9">
        <v>8.5858736094634303</v>
      </c>
      <c r="I44" s="9">
        <v>9.5815224649021093</v>
      </c>
      <c r="J44" s="9">
        <v>6.7310512372818598</v>
      </c>
      <c r="K44" s="9">
        <v>15.355917549719001</v>
      </c>
      <c r="L44" s="9">
        <v>4.7324270384785097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29" s="1" customFormat="1" x14ac:dyDescent="0.2">
      <c r="A45" s="15">
        <v>43789</v>
      </c>
      <c r="B45" s="9">
        <v>4.90349398606197</v>
      </c>
      <c r="C45" s="9">
        <v>4.5473334727023502</v>
      </c>
      <c r="D45" s="9">
        <v>10.757918551907499</v>
      </c>
      <c r="E45" s="9">
        <v>9.6308040534277897</v>
      </c>
      <c r="F45" s="9">
        <v>2.5441535029204601</v>
      </c>
      <c r="G45" s="9">
        <v>2.44256042507436</v>
      </c>
      <c r="H45" s="9">
        <v>8.5935276013291606</v>
      </c>
      <c r="I45" s="9">
        <v>9.8662005826266004</v>
      </c>
      <c r="J45" s="9">
        <v>8.6781055401397005</v>
      </c>
      <c r="K45" s="9">
        <v>15.433756485016101</v>
      </c>
      <c r="L45" s="9">
        <v>4.72701451956131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pans="1:29" s="1" customFormat="1" x14ac:dyDescent="0.2">
      <c r="A46" s="15">
        <v>43790</v>
      </c>
      <c r="B46" s="9">
        <v>4.9038035362429202</v>
      </c>
      <c r="C46" s="9">
        <v>4.5420501709139298</v>
      </c>
      <c r="D46" s="9">
        <v>10.834349453052999</v>
      </c>
      <c r="E46" s="9">
        <v>9.7401321719763398</v>
      </c>
      <c r="F46" s="9">
        <v>2.5397321153440502</v>
      </c>
      <c r="G46" s="9">
        <v>2.4405426853492398</v>
      </c>
      <c r="H46" s="9">
        <v>8.5966918085953008</v>
      </c>
      <c r="I46" s="9">
        <v>9.9309559141202808</v>
      </c>
      <c r="J46" s="9">
        <v>9.5746370084199697</v>
      </c>
      <c r="K46" s="9">
        <v>15.6267613592053</v>
      </c>
      <c r="L46" s="9">
        <v>4.7234722139384004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29" s="1" customFormat="1" x14ac:dyDescent="0.2">
      <c r="A47" s="15">
        <v>43791</v>
      </c>
      <c r="B47" s="9">
        <v>4.89995343938552</v>
      </c>
      <c r="C47" s="9">
        <v>4.54123745025215</v>
      </c>
      <c r="D47" s="9">
        <v>10.798033067232099</v>
      </c>
      <c r="E47" s="9">
        <v>9.7381431890141599</v>
      </c>
      <c r="F47" s="9">
        <v>2.5365264743411902</v>
      </c>
      <c r="G47" s="9">
        <v>2.4415152587437499</v>
      </c>
      <c r="H47" s="9">
        <v>8.6648571249611308</v>
      </c>
      <c r="I47" s="9">
        <v>9.9415275214279504</v>
      </c>
      <c r="J47" s="9">
        <v>8.6920213899431609</v>
      </c>
      <c r="K47" s="9">
        <v>15.593892317983901</v>
      </c>
      <c r="L47" s="9">
        <v>4.7191336457862603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 s="1" customFormat="1" x14ac:dyDescent="0.2">
      <c r="A48" s="15">
        <v>43794</v>
      </c>
      <c r="B48" s="9">
        <v>4.8903695831943397</v>
      </c>
      <c r="C48" s="9">
        <v>4.5340974100160203</v>
      </c>
      <c r="D48" s="9">
        <v>10.7954492886716</v>
      </c>
      <c r="E48" s="9">
        <v>9.7428794817596795</v>
      </c>
      <c r="F48" s="9">
        <v>2.5298810318826601</v>
      </c>
      <c r="G48" s="9">
        <v>2.4384856611898398</v>
      </c>
      <c r="H48" s="9">
        <v>8.69349538315012</v>
      </c>
      <c r="I48" s="9">
        <v>10.0739257911775</v>
      </c>
      <c r="J48" s="9">
        <v>9.2263705821086202</v>
      </c>
      <c r="K48" s="9">
        <v>15.596448149298199</v>
      </c>
      <c r="L48" s="9">
        <v>4.7188545382975899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 s="1" customFormat="1" x14ac:dyDescent="0.2">
      <c r="A49" s="15">
        <v>43795</v>
      </c>
      <c r="B49" s="9">
        <v>4.8849140994863198</v>
      </c>
      <c r="C49" s="9">
        <v>4.5333781618110898</v>
      </c>
      <c r="D49" s="9">
        <v>10.790676395179499</v>
      </c>
      <c r="E49" s="9">
        <v>9.7437060086818992</v>
      </c>
      <c r="F49" s="9">
        <v>2.5303592916461701</v>
      </c>
      <c r="G49" s="9">
        <v>2.4378435538752701</v>
      </c>
      <c r="H49" s="9">
        <v>8.5521641120771008</v>
      </c>
      <c r="I49" s="9">
        <v>9.9422456737030203</v>
      </c>
      <c r="J49" s="9">
        <v>9.9589182107546996</v>
      </c>
      <c r="K49" s="9">
        <v>15.407337543830099</v>
      </c>
      <c r="L49" s="9">
        <v>4.7122102637435201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pans="1:29" s="1" customFormat="1" x14ac:dyDescent="0.2">
      <c r="A50" s="15">
        <v>43796</v>
      </c>
      <c r="B50" s="9">
        <v>4.8745248892908704</v>
      </c>
      <c r="C50" s="9">
        <v>4.5313829077063099</v>
      </c>
      <c r="D50" s="9">
        <v>10.8945617927416</v>
      </c>
      <c r="E50" s="9">
        <v>9.7816348011294405</v>
      </c>
      <c r="F50" s="9">
        <v>2.5259397462451298</v>
      </c>
      <c r="G50" s="9">
        <v>2.4331811631607301</v>
      </c>
      <c r="H50" s="9">
        <v>8.5811612757525797</v>
      </c>
      <c r="I50" s="9">
        <v>9.9898568242883208</v>
      </c>
      <c r="J50" s="9">
        <v>8.6258285418698595</v>
      </c>
      <c r="K50" s="9">
        <v>15.1845452913372</v>
      </c>
      <c r="L50" s="9">
        <v>4.7030324216566202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29" s="1" customFormat="1" x14ac:dyDescent="0.2">
      <c r="A51" s="15">
        <v>43797</v>
      </c>
      <c r="B51" s="9">
        <v>4.8791198504396096</v>
      </c>
      <c r="C51" s="9">
        <v>4.5296330362644301</v>
      </c>
      <c r="D51" s="9">
        <v>10.915189091216099</v>
      </c>
      <c r="E51" s="9">
        <v>9.7891415270034603</v>
      </c>
      <c r="F51" s="9">
        <v>2.5296064994261802</v>
      </c>
      <c r="G51" s="9">
        <v>2.4334075468707099</v>
      </c>
      <c r="H51" s="9">
        <v>8.6326479401231708</v>
      </c>
      <c r="I51" s="9">
        <v>9.8793684112034796</v>
      </c>
      <c r="J51" s="9">
        <v>8.9701615962598105</v>
      </c>
      <c r="K51" s="9">
        <v>15.369688882082301</v>
      </c>
      <c r="L51" s="9">
        <v>4.7022600310714102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29" s="1" customFormat="1" x14ac:dyDescent="0.2">
      <c r="A52" s="15">
        <v>43798</v>
      </c>
      <c r="B52" s="9">
        <v>4.8604760177614201</v>
      </c>
      <c r="C52" s="9">
        <v>4.5225185799410799</v>
      </c>
      <c r="D52" s="9">
        <v>10.942086300269599</v>
      </c>
      <c r="E52" s="9">
        <v>9.7957022640749098</v>
      </c>
      <c r="F52" s="9">
        <v>2.52518246481953</v>
      </c>
      <c r="G52" s="9">
        <v>2.4486160871210698</v>
      </c>
      <c r="H52" s="9">
        <v>8.6388298768627703</v>
      </c>
      <c r="I52" s="9">
        <v>9.5899900038966805</v>
      </c>
      <c r="J52" s="9">
        <v>6.8237165066833798</v>
      </c>
      <c r="K52" s="9">
        <v>15.274625750731699</v>
      </c>
      <c r="L52" s="9">
        <v>4.7115422614280398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 s="1" customFormat="1" x14ac:dyDescent="0.2">
      <c r="A53" s="15">
        <v>43801</v>
      </c>
      <c r="B53" s="9">
        <v>4.8583642326280998</v>
      </c>
      <c r="C53" s="9">
        <v>4.51247903608078</v>
      </c>
      <c r="D53" s="9">
        <v>10.963260683383499</v>
      </c>
      <c r="E53" s="9">
        <v>9.8499404749889106</v>
      </c>
      <c r="F53" s="9">
        <v>2.5150685044782901</v>
      </c>
      <c r="G53" s="9">
        <v>2.4190898953182098</v>
      </c>
      <c r="H53" s="9">
        <v>8.5539935026794804</v>
      </c>
      <c r="I53" s="9">
        <v>9.4460709731419392</v>
      </c>
      <c r="J53" s="9">
        <v>6.7245383932024501</v>
      </c>
      <c r="K53" s="9">
        <v>15.302680273316099</v>
      </c>
      <c r="L53" s="9">
        <v>4.7063769418855399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29" s="1" customFormat="1" x14ac:dyDescent="0.2">
      <c r="A54" s="15">
        <v>43802</v>
      </c>
      <c r="B54" s="9">
        <v>4.8556911343347799</v>
      </c>
      <c r="C54" s="9">
        <v>4.51705995268681</v>
      </c>
      <c r="D54" s="9">
        <v>10.955729216133401</v>
      </c>
      <c r="E54" s="9">
        <v>9.8682580976708802</v>
      </c>
      <c r="F54" s="9">
        <v>2.5166246582974199</v>
      </c>
      <c r="G54" s="9">
        <v>2.41035193610711</v>
      </c>
      <c r="H54" s="9">
        <v>8.6089723344267508</v>
      </c>
      <c r="I54" s="9">
        <v>9.1889147389881192</v>
      </c>
      <c r="J54" s="9">
        <v>5.1336409806696199</v>
      </c>
      <c r="K54" s="9">
        <v>16.224787881922001</v>
      </c>
      <c r="L54" s="9">
        <v>4.5976942337298601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29" s="1" customFormat="1" x14ac:dyDescent="0.2">
      <c r="A55" s="15">
        <v>43803</v>
      </c>
      <c r="B55" s="9">
        <v>4.9003543349512899</v>
      </c>
      <c r="C55" s="9">
        <v>4.5295387573224604</v>
      </c>
      <c r="D55" s="9">
        <v>10.9644043098099</v>
      </c>
      <c r="E55" s="9">
        <v>9.8850808336418705</v>
      </c>
      <c r="F55" s="9">
        <v>2.5147415018089898</v>
      </c>
      <c r="G55" s="9">
        <v>2.4073451551459399</v>
      </c>
      <c r="H55" s="9">
        <v>8.6036194731937297</v>
      </c>
      <c r="I55" s="9">
        <v>9.3784715297041803</v>
      </c>
      <c r="J55" s="9">
        <v>4.2993358984618899</v>
      </c>
      <c r="K55" s="9">
        <v>15.1931203985573</v>
      </c>
      <c r="L55" s="9">
        <v>4.6263440171627899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 s="1" customFormat="1" x14ac:dyDescent="0.2">
      <c r="A56" s="15">
        <v>43804</v>
      </c>
      <c r="B56" s="9">
        <v>4.8915594685889801</v>
      </c>
      <c r="C56" s="9">
        <v>4.5223859945693503</v>
      </c>
      <c r="D56" s="9">
        <v>10.9683384338067</v>
      </c>
      <c r="E56" s="9">
        <v>9.9142018225689501</v>
      </c>
      <c r="F56" s="9">
        <v>2.5128351357627499</v>
      </c>
      <c r="G56" s="9">
        <v>2.4212751391010499</v>
      </c>
      <c r="H56" s="9">
        <v>8.6669525834010592</v>
      </c>
      <c r="I56" s="9">
        <v>9.8083247276789205</v>
      </c>
      <c r="J56" s="9">
        <v>7.7464804952646</v>
      </c>
      <c r="K56" s="9">
        <v>14.874381097242701</v>
      </c>
      <c r="L56" s="9">
        <v>4.6192318368160299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 s="1" customFormat="1" x14ac:dyDescent="0.2">
      <c r="A57" s="15">
        <v>43805</v>
      </c>
      <c r="B57" s="9">
        <v>4.8978448668172501</v>
      </c>
      <c r="C57" s="9">
        <v>4.5208718484918702</v>
      </c>
      <c r="D57" s="9">
        <v>10.958103040246201</v>
      </c>
      <c r="E57" s="9">
        <v>9.9141719701539799</v>
      </c>
      <c r="F57" s="9">
        <v>2.5095294928150098</v>
      </c>
      <c r="G57" s="9">
        <v>2.4179478452514398</v>
      </c>
      <c r="H57" s="9">
        <v>8.6817277576846106</v>
      </c>
      <c r="I57" s="9">
        <v>10.013007357684399</v>
      </c>
      <c r="J57" s="9">
        <v>8.3383419526629492</v>
      </c>
      <c r="K57" s="9">
        <v>14.9170234295102</v>
      </c>
      <c r="L57" s="9">
        <v>4.6175303121316</v>
      </c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 s="1" customFormat="1" x14ac:dyDescent="0.2">
      <c r="A58" s="15">
        <v>43808</v>
      </c>
      <c r="B58" s="9">
        <v>4.88198989653913</v>
      </c>
      <c r="C58" s="9">
        <v>4.5208242384015804</v>
      </c>
      <c r="D58" s="9">
        <v>10.956968165217599</v>
      </c>
      <c r="E58" s="9">
        <v>9.9426553145232504</v>
      </c>
      <c r="F58" s="9">
        <v>2.5052571304583799</v>
      </c>
      <c r="G58" s="9">
        <v>2.4136567020692801</v>
      </c>
      <c r="H58" s="9">
        <v>8.6416853557066204</v>
      </c>
      <c r="I58" s="9">
        <v>10.113373587616699</v>
      </c>
      <c r="J58" s="9">
        <v>9.4674702328826505</v>
      </c>
      <c r="K58" s="9">
        <v>15.1826119965268</v>
      </c>
      <c r="L58" s="9">
        <v>4.6101395991568301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 s="1" customFormat="1" x14ac:dyDescent="0.2">
      <c r="A59" s="15">
        <v>43809</v>
      </c>
      <c r="B59" s="9">
        <v>4.88012288596462</v>
      </c>
      <c r="C59" s="9">
        <v>4.5151558782584198</v>
      </c>
      <c r="D59" s="9">
        <v>10.965560502274499</v>
      </c>
      <c r="E59" s="9">
        <v>9.9285613658026097</v>
      </c>
      <c r="F59" s="9">
        <v>2.5055954955631199</v>
      </c>
      <c r="G59" s="9">
        <v>2.4159394539160099</v>
      </c>
      <c r="H59" s="9">
        <v>8.67296705788692</v>
      </c>
      <c r="I59" s="9">
        <v>10.2766632818501</v>
      </c>
      <c r="J59" s="9">
        <v>11.1770278504421</v>
      </c>
      <c r="K59" s="9">
        <v>15.2408035945409</v>
      </c>
      <c r="L59" s="9">
        <v>4.5936570873488503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 s="1" customFormat="1" x14ac:dyDescent="0.2">
      <c r="A60" s="15">
        <v>43810</v>
      </c>
      <c r="B60" s="9">
        <v>4.8739882362324201</v>
      </c>
      <c r="C60" s="9">
        <v>4.5117570073118696</v>
      </c>
      <c r="D60" s="9">
        <v>10.9829441182418</v>
      </c>
      <c r="E60" s="9">
        <v>9.9260867994650699</v>
      </c>
      <c r="F60" s="9">
        <v>2.5047842726614098</v>
      </c>
      <c r="G60" s="9">
        <v>2.4125450265583099</v>
      </c>
      <c r="H60" s="9">
        <v>8.7056301144751398</v>
      </c>
      <c r="I60" s="9">
        <v>10.3145376095502</v>
      </c>
      <c r="J60" s="9">
        <v>11.570436942310801</v>
      </c>
      <c r="K60" s="9">
        <v>15.324446119392499</v>
      </c>
      <c r="L60" s="9">
        <v>4.5318499759455104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 s="1" customFormat="1" x14ac:dyDescent="0.2">
      <c r="A61" s="15">
        <v>43811</v>
      </c>
      <c r="B61" s="9">
        <v>4.85974361211525</v>
      </c>
      <c r="C61" s="9">
        <v>4.5092388534702703</v>
      </c>
      <c r="D61" s="9">
        <v>10.983803527079401</v>
      </c>
      <c r="E61" s="9">
        <v>9.9267958209394696</v>
      </c>
      <c r="F61" s="9">
        <v>2.5079695802132398</v>
      </c>
      <c r="G61" s="9">
        <v>2.4093314407336699</v>
      </c>
      <c r="H61" s="9">
        <v>8.7277900865428997</v>
      </c>
      <c r="I61" s="9">
        <v>10.326467590901</v>
      </c>
      <c r="J61" s="9">
        <v>11.847095984122699</v>
      </c>
      <c r="K61" s="9">
        <v>15.510721124730001</v>
      </c>
      <c r="L61" s="9">
        <v>4.5412660365345197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29" s="1" customFormat="1" x14ac:dyDescent="0.2">
      <c r="A62" s="15">
        <v>43812</v>
      </c>
      <c r="B62" s="9">
        <v>4.8610169000823502</v>
      </c>
      <c r="C62" s="9">
        <v>4.5012012442274303</v>
      </c>
      <c r="D62" s="9">
        <v>10.9555452517367</v>
      </c>
      <c r="E62" s="9">
        <v>9.8884596463642396</v>
      </c>
      <c r="F62" s="9">
        <v>2.5054503553896299</v>
      </c>
      <c r="G62" s="9">
        <v>2.4064743802027402</v>
      </c>
      <c r="H62" s="9">
        <v>8.7717608038682808</v>
      </c>
      <c r="I62" s="9">
        <v>10.4747643847964</v>
      </c>
      <c r="J62" s="9">
        <v>11.2697396170727</v>
      </c>
      <c r="K62" s="9">
        <v>15.6638953962371</v>
      </c>
      <c r="L62" s="9">
        <v>4.5507406057348696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29" s="1" customFormat="1" x14ac:dyDescent="0.2">
      <c r="A63" s="15">
        <v>43815</v>
      </c>
      <c r="B63" s="9">
        <v>4.8442838339961201</v>
      </c>
      <c r="C63" s="9">
        <v>4.4911689038406699</v>
      </c>
      <c r="D63" s="9">
        <v>11.0663949288677</v>
      </c>
      <c r="E63" s="9">
        <v>9.9698822417507103</v>
      </c>
      <c r="F63" s="9">
        <v>2.4958530660090399</v>
      </c>
      <c r="G63" s="9">
        <v>2.3886197983871602</v>
      </c>
      <c r="H63" s="9">
        <v>8.8496723965353397</v>
      </c>
      <c r="I63" s="9">
        <v>10.6970286450314</v>
      </c>
      <c r="J63" s="9">
        <v>11.974504372285599</v>
      </c>
      <c r="K63" s="9">
        <v>15.8402605997129</v>
      </c>
      <c r="L63" s="9">
        <v>4.5437571163142101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 s="1" customFormat="1" x14ac:dyDescent="0.2">
      <c r="A64" s="15">
        <v>43816</v>
      </c>
      <c r="B64" s="9">
        <v>4.8365672398796304</v>
      </c>
      <c r="C64" s="9">
        <v>4.4867209718016596</v>
      </c>
      <c r="D64" s="9">
        <v>11.0692179619169</v>
      </c>
      <c r="E64" s="9">
        <v>9.9785097838617798</v>
      </c>
      <c r="F64" s="9">
        <v>2.4931742169540301</v>
      </c>
      <c r="G64" s="9">
        <v>2.40075811204703</v>
      </c>
      <c r="H64" s="9">
        <v>8.8654428652712003</v>
      </c>
      <c r="I64" s="9">
        <v>11.113433272468701</v>
      </c>
      <c r="J64" s="9">
        <v>14.4540994597691</v>
      </c>
      <c r="K64" s="9">
        <v>16.1321109971319</v>
      </c>
      <c r="L64" s="9">
        <v>4.6172280931304703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 s="1" customFormat="1" x14ac:dyDescent="0.2">
      <c r="A65" s="15">
        <v>43817</v>
      </c>
      <c r="B65" s="9">
        <v>4.8294225349862101</v>
      </c>
      <c r="C65" s="9">
        <v>4.4821766507646403</v>
      </c>
      <c r="D65" s="9">
        <v>11.0652250557367</v>
      </c>
      <c r="E65" s="9">
        <v>9.9855729259895103</v>
      </c>
      <c r="F65" s="9">
        <v>2.4899748573946199</v>
      </c>
      <c r="G65" s="9">
        <v>2.39716756762602</v>
      </c>
      <c r="H65" s="9">
        <v>8.9336293589809905</v>
      </c>
      <c r="I65" s="9">
        <v>11.2442614271278</v>
      </c>
      <c r="J65" s="9">
        <v>16.443507572867599</v>
      </c>
      <c r="K65" s="9">
        <v>16.2755644191549</v>
      </c>
      <c r="L65" s="9">
        <v>4.6322297446598997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spans="1:29" s="1" customFormat="1" x14ac:dyDescent="0.2">
      <c r="A66" s="15">
        <v>43818</v>
      </c>
      <c r="B66" s="9">
        <v>4.8358356883949698</v>
      </c>
      <c r="C66" s="9">
        <v>4.4751890137569497</v>
      </c>
      <c r="D66" s="9">
        <v>11.0607997243608</v>
      </c>
      <c r="E66" s="9">
        <v>9.9582495379869105</v>
      </c>
      <c r="F66" s="9">
        <v>2.4930274794304599</v>
      </c>
      <c r="G66" s="9">
        <v>2.38846160718718</v>
      </c>
      <c r="H66" s="9">
        <v>9.0196914929936405</v>
      </c>
      <c r="I66" s="9">
        <v>11.4044405175094</v>
      </c>
      <c r="J66" s="9">
        <v>16.094010863350501</v>
      </c>
      <c r="K66" s="9">
        <v>16.5605568822359</v>
      </c>
      <c r="L66" s="9">
        <v>4.6302815737706897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 s="1" customFormat="1" x14ac:dyDescent="0.2">
      <c r="A67" s="15">
        <v>43819</v>
      </c>
      <c r="B67" s="9">
        <v>4.8060297471297497</v>
      </c>
      <c r="C67" s="9">
        <v>4.4728389547780703</v>
      </c>
      <c r="D67" s="9">
        <v>11.035958226854699</v>
      </c>
      <c r="E67" s="9">
        <v>9.9489446663802301</v>
      </c>
      <c r="F67" s="9">
        <v>2.4876345824770199</v>
      </c>
      <c r="G67" s="9">
        <v>2.3942004371894798</v>
      </c>
      <c r="H67" s="9">
        <v>9.0275472966629895</v>
      </c>
      <c r="I67" s="9">
        <v>11.5898681218736</v>
      </c>
      <c r="J67" s="9">
        <v>18.357712793300401</v>
      </c>
      <c r="K67" s="9">
        <v>16.662000891838598</v>
      </c>
      <c r="L67" s="9">
        <v>4.7066411013112903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spans="1:29" s="1" customFormat="1" x14ac:dyDescent="0.2">
      <c r="A68" s="15">
        <v>43822</v>
      </c>
      <c r="B68" s="9">
        <v>4.7918043317348502</v>
      </c>
      <c r="C68" s="9">
        <v>4.4544105430794403</v>
      </c>
      <c r="D68" s="9">
        <v>11.0371833865228</v>
      </c>
      <c r="E68" s="9">
        <v>9.9483769965619402</v>
      </c>
      <c r="F68" s="9">
        <v>2.4787775612411398</v>
      </c>
      <c r="G68" s="9">
        <v>2.3876590302837002</v>
      </c>
      <c r="H68" s="9">
        <v>9.0478761265822101</v>
      </c>
      <c r="I68" s="9">
        <v>12.007864757926299</v>
      </c>
      <c r="J68" s="9">
        <v>22.167659449098299</v>
      </c>
      <c r="K68" s="9">
        <v>16.8839184461808</v>
      </c>
      <c r="L68" s="9">
        <v>4.81620638574541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spans="1:29" s="1" customFormat="1" x14ac:dyDescent="0.2">
      <c r="A69" s="15">
        <v>43823</v>
      </c>
      <c r="B69" s="9">
        <v>4.7892493553978097</v>
      </c>
      <c r="C69" s="9">
        <v>4.4433314469339003</v>
      </c>
      <c r="D69" s="9">
        <v>10.987378822386599</v>
      </c>
      <c r="E69" s="9">
        <v>9.9306879158087291</v>
      </c>
      <c r="F69" s="9">
        <v>2.4733623345431699</v>
      </c>
      <c r="G69" s="9">
        <v>2.3867978959410499</v>
      </c>
      <c r="H69" s="9">
        <v>9.0218408898285603</v>
      </c>
      <c r="I69" s="9">
        <v>11.973689065477</v>
      </c>
      <c r="J69" s="9">
        <v>21.952209162255201</v>
      </c>
      <c r="K69" s="9">
        <v>17.036308679445</v>
      </c>
      <c r="L69" s="9">
        <v>4.7888721689432803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spans="1:29" s="1" customFormat="1" x14ac:dyDescent="0.2">
      <c r="A70" s="15">
        <v>43825</v>
      </c>
      <c r="B70" s="9">
        <v>4.7746531462246597</v>
      </c>
      <c r="C70" s="9">
        <v>4.4349724187731203</v>
      </c>
      <c r="D70" s="9">
        <v>10.9870337148083</v>
      </c>
      <c r="E70" s="9">
        <v>9.9303010257566893</v>
      </c>
      <c r="F70" s="9">
        <v>2.46575603138449</v>
      </c>
      <c r="G70" s="9">
        <v>2.37905409571135</v>
      </c>
      <c r="H70" s="9">
        <v>9.0115283541981306</v>
      </c>
      <c r="I70" s="9">
        <v>12.007715568623301</v>
      </c>
      <c r="J70" s="9">
        <v>25.4817694193503</v>
      </c>
      <c r="K70" s="9">
        <v>17.014068338681799</v>
      </c>
      <c r="L70" s="9">
        <v>4.7936458236474504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spans="1:29" s="1" customFormat="1" x14ac:dyDescent="0.2">
      <c r="A71" s="15">
        <v>43826</v>
      </c>
      <c r="B71" s="9">
        <v>4.7714434731739797</v>
      </c>
      <c r="C71" s="9">
        <v>4.4256466775215104</v>
      </c>
      <c r="D71" s="9">
        <v>10.9868490520196</v>
      </c>
      <c r="E71" s="9">
        <v>9.9294149215065506</v>
      </c>
      <c r="F71" s="9">
        <v>2.4629660063350598</v>
      </c>
      <c r="G71" s="9">
        <v>2.3744744064659198</v>
      </c>
      <c r="H71" s="9">
        <v>9.0108851020067906</v>
      </c>
      <c r="I71" s="9">
        <v>11.9378921499674</v>
      </c>
      <c r="J71" s="9">
        <v>22.121454646915399</v>
      </c>
      <c r="K71" s="9">
        <v>17.014070325578899</v>
      </c>
      <c r="L71" s="9">
        <v>4.8172448424321503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spans="1:29" s="1" customFormat="1" x14ac:dyDescent="0.2">
      <c r="A72" s="15">
        <v>43829</v>
      </c>
      <c r="B72" s="9">
        <v>4.7493890092562001</v>
      </c>
      <c r="C72" s="9">
        <v>4.4103755384299896</v>
      </c>
      <c r="D72" s="9">
        <v>10.9774413801312</v>
      </c>
      <c r="E72" s="9">
        <v>9.9253029676801994</v>
      </c>
      <c r="F72" s="9">
        <v>2.46</v>
      </c>
      <c r="G72" s="9">
        <v>2.3638772616190602</v>
      </c>
      <c r="H72" s="9">
        <v>9.0013373245635808</v>
      </c>
      <c r="I72" s="9">
        <v>11.938185245428899</v>
      </c>
      <c r="J72" s="9">
        <v>21.712980572094299</v>
      </c>
      <c r="K72" s="9">
        <v>17.001071082051801</v>
      </c>
      <c r="L72" s="9">
        <v>4.7982775378670901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spans="1:29" s="1" customFormat="1" x14ac:dyDescent="0.2">
      <c r="A73" s="15">
        <v>43830</v>
      </c>
      <c r="B73" s="9">
        <v>4.7579819211841796</v>
      </c>
      <c r="C73" s="9">
        <v>4.4121096439594796</v>
      </c>
      <c r="D73" s="9">
        <v>10.9680317989279</v>
      </c>
      <c r="E73" s="9">
        <v>9.8137541163772894</v>
      </c>
      <c r="F73" s="9">
        <v>2.4464538713174302</v>
      </c>
      <c r="G73" s="9">
        <v>2.3620022051580798</v>
      </c>
      <c r="H73" s="9">
        <v>9.0013231010456192</v>
      </c>
      <c r="I73" s="9">
        <v>11.939026053758701</v>
      </c>
      <c r="J73" s="9">
        <v>21.5422853183744</v>
      </c>
      <c r="K73" s="9">
        <v>16.995210514086601</v>
      </c>
      <c r="L73" s="9">
        <v>4.8236595297453997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spans="1:29" s="1" customFormat="1" x14ac:dyDescent="0.2">
      <c r="A74" s="15">
        <v>43832</v>
      </c>
      <c r="B74" s="9">
        <v>4.7266667464625103</v>
      </c>
      <c r="C74" s="9">
        <v>4.3977713042578799</v>
      </c>
      <c r="D74" s="9">
        <v>10.9733550698431</v>
      </c>
      <c r="E74" s="9">
        <v>9.8970265615764408</v>
      </c>
      <c r="F74" s="9">
        <v>2.44325501372444</v>
      </c>
      <c r="G74" s="9">
        <v>2.3597808115893102</v>
      </c>
      <c r="H74" s="9">
        <v>8.3699965022477993</v>
      </c>
      <c r="I74" s="9">
        <v>11.888057140864801</v>
      </c>
      <c r="J74" s="9">
        <v>19.1803506453628</v>
      </c>
      <c r="K74" s="9">
        <v>6.4138427825594899</v>
      </c>
      <c r="L74" s="9">
        <v>4.74916180835553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spans="1:29" s="1" customFormat="1" x14ac:dyDescent="0.2">
      <c r="A75" s="15">
        <v>43833</v>
      </c>
      <c r="B75" s="9">
        <v>4.7281783318046404</v>
      </c>
      <c r="C75" s="9">
        <v>4.3948642266325999</v>
      </c>
      <c r="D75" s="9">
        <v>10.9543329523131</v>
      </c>
      <c r="E75" s="9">
        <v>9.8801916534164995</v>
      </c>
      <c r="F75" s="9">
        <v>2.4336130711499599</v>
      </c>
      <c r="G75" s="9">
        <v>2.3582636513431101</v>
      </c>
      <c r="H75" s="9">
        <v>8.3528004857318603</v>
      </c>
      <c r="I75" s="9">
        <v>11.8891294835973</v>
      </c>
      <c r="J75" s="9">
        <v>18.189496927512</v>
      </c>
      <c r="K75" s="9">
        <v>6.48210078949948</v>
      </c>
      <c r="L75" s="9">
        <v>4.7482941264655301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spans="1:29" s="1" customFormat="1" x14ac:dyDescent="0.2">
      <c r="A76" s="15">
        <v>43836</v>
      </c>
      <c r="B76" s="9">
        <v>4.7046631352122903</v>
      </c>
      <c r="C76" s="9">
        <v>4.3845671633192698</v>
      </c>
      <c r="D76" s="9">
        <v>10.9644383268386</v>
      </c>
      <c r="E76" s="9">
        <v>9.8560750823305607</v>
      </c>
      <c r="F76" s="9">
        <v>2.4228535447042199</v>
      </c>
      <c r="G76" s="9">
        <v>2.3418015316991099</v>
      </c>
      <c r="H76" s="9">
        <v>8.3399625647503193</v>
      </c>
      <c r="I76" s="9">
        <v>11.5679367257432</v>
      </c>
      <c r="J76" s="9">
        <v>18.9224255149913</v>
      </c>
      <c r="K76" s="9">
        <v>6.5135350899856101</v>
      </c>
      <c r="L76" s="9">
        <v>4.7255108096903404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spans="1:29" s="1" customFormat="1" x14ac:dyDescent="0.2">
      <c r="A77" s="15">
        <v>43837</v>
      </c>
      <c r="B77" s="9">
        <v>4.7054098213403304</v>
      </c>
      <c r="C77" s="9">
        <v>4.3750065222541803</v>
      </c>
      <c r="D77" s="9">
        <v>10.976118295538701</v>
      </c>
      <c r="E77" s="9">
        <v>9.8378136217597092</v>
      </c>
      <c r="F77" s="9">
        <v>2.41797628050527</v>
      </c>
      <c r="G77" s="9">
        <v>2.34101889030749</v>
      </c>
      <c r="H77" s="9">
        <v>8.3506375703316902</v>
      </c>
      <c r="I77" s="9">
        <v>11.3701710839587</v>
      </c>
      <c r="J77" s="9">
        <v>15.6708841279133</v>
      </c>
      <c r="K77" s="9">
        <v>6.5097232776036904</v>
      </c>
      <c r="L77" s="9">
        <v>4.7294458522904597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spans="1:29" s="1" customFormat="1" x14ac:dyDescent="0.2">
      <c r="A78" s="15">
        <v>43838</v>
      </c>
      <c r="B78" s="9">
        <v>4.6993396657455104</v>
      </c>
      <c r="C78" s="9">
        <v>4.3704354063839999</v>
      </c>
      <c r="D78" s="9">
        <v>11.0283047268328</v>
      </c>
      <c r="E78" s="9">
        <v>9.8918166093483908</v>
      </c>
      <c r="F78" s="9">
        <v>2.4133763129938099</v>
      </c>
      <c r="G78" s="9">
        <v>2.3401511405073601</v>
      </c>
      <c r="H78" s="9">
        <v>8.4020191255149896</v>
      </c>
      <c r="I78" s="9">
        <v>11.3401223157822</v>
      </c>
      <c r="J78" s="9">
        <v>14.2322723238061</v>
      </c>
      <c r="K78" s="9">
        <v>6.4645037319807903</v>
      </c>
      <c r="L78" s="9">
        <v>4.7549273719861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spans="1:29" s="1" customFormat="1" x14ac:dyDescent="0.2">
      <c r="A79" s="15">
        <v>43839</v>
      </c>
      <c r="B79" s="9">
        <v>4.6896388488746901</v>
      </c>
      <c r="C79" s="9">
        <v>4.3648717127546197</v>
      </c>
      <c r="D79" s="9">
        <v>11.0152585437457</v>
      </c>
      <c r="E79" s="9">
        <v>9.9999007537773004</v>
      </c>
      <c r="F79" s="9">
        <v>2.4072953863933702</v>
      </c>
      <c r="G79" s="9">
        <v>2.3342654801239902</v>
      </c>
      <c r="H79" s="9">
        <v>8.4978433726136196</v>
      </c>
      <c r="I79" s="9">
        <v>11.3137180023953</v>
      </c>
      <c r="J79" s="9">
        <v>13.927090711040201</v>
      </c>
      <c r="K79" s="9">
        <v>6.4695004906264897</v>
      </c>
      <c r="L79" s="9">
        <v>4.7480761264401199</v>
      </c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spans="1:29" s="1" customFormat="1" x14ac:dyDescent="0.2">
      <c r="A80" s="15">
        <v>43840</v>
      </c>
      <c r="B80" s="9">
        <v>4.6857253059761304</v>
      </c>
      <c r="C80" s="9">
        <v>4.36150154258962</v>
      </c>
      <c r="D80" s="9">
        <v>11.0081191714452</v>
      </c>
      <c r="E80" s="9">
        <v>9.9987741578895406</v>
      </c>
      <c r="F80" s="9">
        <v>2.4050798397472102</v>
      </c>
      <c r="G80" s="9">
        <v>2.3305659743978899</v>
      </c>
      <c r="H80" s="9">
        <v>8.5564705482110508</v>
      </c>
      <c r="I80" s="9">
        <v>11.2993089832017</v>
      </c>
      <c r="J80" s="9">
        <v>13.5199626408978</v>
      </c>
      <c r="K80" s="9">
        <v>6.5605385298145</v>
      </c>
      <c r="L80" s="9">
        <v>4.7509355751419902</v>
      </c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spans="1:29" s="1" customFormat="1" x14ac:dyDescent="0.2">
      <c r="A81" s="15">
        <v>43843</v>
      </c>
      <c r="B81" s="9">
        <v>4.6656279646379</v>
      </c>
      <c r="C81" s="9">
        <v>4.3444245009730196</v>
      </c>
      <c r="D81" s="9">
        <v>10.999483441464699</v>
      </c>
      <c r="E81" s="9">
        <v>10.033599508913101</v>
      </c>
      <c r="F81" s="9">
        <v>2.3900585286011902</v>
      </c>
      <c r="G81" s="9">
        <v>2.3204118744453699</v>
      </c>
      <c r="H81" s="9">
        <v>8.5839379958474904</v>
      </c>
      <c r="I81" s="9">
        <v>11.4139750113325</v>
      </c>
      <c r="J81" s="9">
        <v>13.770762188849099</v>
      </c>
      <c r="K81" s="9">
        <v>6.6438029799184601</v>
      </c>
      <c r="L81" s="9">
        <v>4.74114642811697</v>
      </c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spans="1:29" s="1" customFormat="1" x14ac:dyDescent="0.2">
      <c r="A82" s="15">
        <v>43844</v>
      </c>
      <c r="B82" s="9">
        <v>4.6640804667413196</v>
      </c>
      <c r="C82" s="9">
        <v>4.3411160661478796</v>
      </c>
      <c r="D82" s="9">
        <v>11.011342136948601</v>
      </c>
      <c r="E82" s="9">
        <v>10.0531738218254</v>
      </c>
      <c r="F82" s="9">
        <v>2.38815572087494</v>
      </c>
      <c r="G82" s="9">
        <v>2.3168511464717501</v>
      </c>
      <c r="H82" s="9">
        <v>8.7234795538702006</v>
      </c>
      <c r="I82" s="9">
        <v>11.610758603601701</v>
      </c>
      <c r="J82" s="9">
        <v>14.3996962319767</v>
      </c>
      <c r="K82" s="9">
        <v>6.6693688039087098</v>
      </c>
      <c r="L82" s="9">
        <v>4.7315687939010402</v>
      </c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spans="1:29" s="1" customFormat="1" x14ac:dyDescent="0.2">
      <c r="A83" s="15">
        <v>43845</v>
      </c>
      <c r="B83" s="9">
        <v>4.6595146938880498</v>
      </c>
      <c r="C83" s="9">
        <v>4.3323527734983198</v>
      </c>
      <c r="D83" s="9">
        <v>11.030114622460999</v>
      </c>
      <c r="E83" s="9">
        <v>10.0700356139267</v>
      </c>
      <c r="F83" s="9">
        <v>2.38233130025267</v>
      </c>
      <c r="G83" s="9">
        <v>2.30836123288457</v>
      </c>
      <c r="H83" s="9">
        <v>8.7409242693201694</v>
      </c>
      <c r="I83" s="9">
        <v>11.608757908244501</v>
      </c>
      <c r="J83" s="9">
        <v>14.9016338469456</v>
      </c>
      <c r="K83" s="9">
        <v>6.7276182708462002</v>
      </c>
      <c r="L83" s="9">
        <v>4.7299320068978501</v>
      </c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spans="1:29" s="1" customFormat="1" x14ac:dyDescent="0.2">
      <c r="A84" s="15">
        <v>43846</v>
      </c>
      <c r="B84" s="9">
        <v>4.6525572382605498</v>
      </c>
      <c r="C84" s="9">
        <v>4.3288027070784798</v>
      </c>
      <c r="D84" s="9">
        <v>10.985672718144</v>
      </c>
      <c r="E84" s="9">
        <v>10.0419358234276</v>
      </c>
      <c r="F84" s="9">
        <v>2.3804824019089699</v>
      </c>
      <c r="G84" s="9">
        <v>2.30729562591182</v>
      </c>
      <c r="H84" s="9">
        <v>8.8474485850027307</v>
      </c>
      <c r="I84" s="9">
        <v>11.6396343890091</v>
      </c>
      <c r="J84" s="9">
        <v>14.7955041240741</v>
      </c>
      <c r="K84" s="9">
        <v>6.8378755455540103</v>
      </c>
      <c r="L84" s="9">
        <v>4.7374653784701897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spans="1:29" s="1" customFormat="1" x14ac:dyDescent="0.2">
      <c r="A85" s="15">
        <v>43847</v>
      </c>
      <c r="B85" s="9">
        <v>4.6451124059151701</v>
      </c>
      <c r="C85" s="9">
        <v>4.31937746427172</v>
      </c>
      <c r="D85" s="9">
        <v>11.023162293596499</v>
      </c>
      <c r="E85" s="9">
        <v>10.081037993062401</v>
      </c>
      <c r="F85" s="9">
        <v>2.3705596376718501</v>
      </c>
      <c r="G85" s="9">
        <v>2.3033997384685501</v>
      </c>
      <c r="H85" s="9">
        <v>8.8821776720925492</v>
      </c>
      <c r="I85" s="9">
        <v>11.718249628957</v>
      </c>
      <c r="J85" s="9">
        <v>14.751041119051999</v>
      </c>
      <c r="K85" s="9">
        <v>7.1489099542738099</v>
      </c>
      <c r="L85" s="9">
        <v>4.7323006407848203</v>
      </c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spans="1:29" s="1" customFormat="1" x14ac:dyDescent="0.2">
      <c r="A86" s="15">
        <v>43850</v>
      </c>
      <c r="B86" s="9">
        <v>4.6337777776722699</v>
      </c>
      <c r="C86" s="9">
        <v>4.3011772294047104</v>
      </c>
      <c r="D86" s="9">
        <v>11.019741621842799</v>
      </c>
      <c r="E86" s="9">
        <v>10.1085765776601</v>
      </c>
      <c r="F86" s="9">
        <v>2.3579694625377998</v>
      </c>
      <c r="G86" s="9">
        <v>2.2894019601414999</v>
      </c>
      <c r="H86" s="9">
        <v>8.9723709011736492</v>
      </c>
      <c r="I86" s="9">
        <v>11.6116117754072</v>
      </c>
      <c r="J86" s="9">
        <v>14.2604176751847</v>
      </c>
      <c r="K86" s="9">
        <v>7.1514461313518698</v>
      </c>
      <c r="L86" s="9">
        <v>4.7476510075249596</v>
      </c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spans="1:29" s="1" customFormat="1" x14ac:dyDescent="0.2">
      <c r="A87" s="15">
        <v>43851</v>
      </c>
      <c r="B87" s="9">
        <v>4.6296380080313302</v>
      </c>
      <c r="C87" s="9">
        <v>4.2905153038594896</v>
      </c>
      <c r="D87" s="9">
        <v>10.975032177207501</v>
      </c>
      <c r="E87" s="9">
        <v>10.087399605447301</v>
      </c>
      <c r="F87" s="9">
        <v>2.3580658623113999</v>
      </c>
      <c r="G87" s="9">
        <v>2.2866558310022</v>
      </c>
      <c r="H87" s="9">
        <v>9.0144247729362608</v>
      </c>
      <c r="I87" s="9">
        <v>11.49272040734</v>
      </c>
      <c r="J87" s="9">
        <v>12.882060127880999</v>
      </c>
      <c r="K87" s="9">
        <v>7.1922280410420401</v>
      </c>
      <c r="L87" s="9">
        <v>4.7424990738185899</v>
      </c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spans="1:29" s="1" customFormat="1" x14ac:dyDescent="0.2">
      <c r="A88" s="15">
        <v>43852</v>
      </c>
      <c r="B88" s="9">
        <v>4.6200944774156296</v>
      </c>
      <c r="C88" s="9">
        <v>4.2926741023276396</v>
      </c>
      <c r="D88" s="9">
        <v>10.9945061189156</v>
      </c>
      <c r="E88" s="9">
        <v>10.0936329408832</v>
      </c>
      <c r="F88" s="9">
        <v>2.3512604164958901</v>
      </c>
      <c r="G88" s="9">
        <v>2.2868350052282298</v>
      </c>
      <c r="H88" s="9">
        <v>9.0900699724525005</v>
      </c>
      <c r="I88" s="9">
        <v>11.684940744516799</v>
      </c>
      <c r="J88" s="9">
        <v>13.159690462166701</v>
      </c>
      <c r="K88" s="9">
        <v>7.2945794827098904</v>
      </c>
      <c r="L88" s="9">
        <v>4.7422677396096304</v>
      </c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spans="1:29" s="1" customFormat="1" x14ac:dyDescent="0.2">
      <c r="A89" s="15">
        <v>43853</v>
      </c>
      <c r="B89" s="9">
        <v>4.6139898277352698</v>
      </c>
      <c r="C89" s="9">
        <v>4.2849213370236203</v>
      </c>
      <c r="D89" s="9">
        <v>11.0497369207311</v>
      </c>
      <c r="E89" s="9">
        <v>10.1100476363863</v>
      </c>
      <c r="F89" s="9">
        <v>2.3389205408392701</v>
      </c>
      <c r="G89" s="9">
        <v>2.2844854831203398</v>
      </c>
      <c r="H89" s="9">
        <v>9.1641303579423106</v>
      </c>
      <c r="I89" s="9">
        <v>11.756954143836699</v>
      </c>
      <c r="J89" s="9">
        <v>14.7101153735313</v>
      </c>
      <c r="K89" s="9">
        <v>7.3614829072587504</v>
      </c>
      <c r="L89" s="9">
        <v>4.7301603838366804</v>
      </c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spans="1:29" s="1" customFormat="1" x14ac:dyDescent="0.2">
      <c r="A90" s="15">
        <v>43854</v>
      </c>
      <c r="B90" s="9">
        <v>4.60585772737101</v>
      </c>
      <c r="C90" s="9">
        <v>4.2767046777204998</v>
      </c>
      <c r="D90" s="9">
        <v>11.0396620878274</v>
      </c>
      <c r="E90" s="9">
        <v>10.132058107189801</v>
      </c>
      <c r="F90" s="9">
        <v>2.3321184982653902</v>
      </c>
      <c r="G90" s="9">
        <v>2.2809345041424902</v>
      </c>
      <c r="H90" s="9">
        <v>9.1876899114737807</v>
      </c>
      <c r="I90" s="9">
        <v>11.718264141829801</v>
      </c>
      <c r="J90" s="9">
        <v>14.8476522749904</v>
      </c>
      <c r="K90" s="9">
        <v>7.3557161577675299</v>
      </c>
      <c r="L90" s="9">
        <v>4.7326082507124401</v>
      </c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spans="1:29" s="1" customFormat="1" x14ac:dyDescent="0.2">
      <c r="A91" s="15">
        <v>43857</v>
      </c>
      <c r="B91" s="9">
        <v>4.5757434314985899</v>
      </c>
      <c r="C91" s="9">
        <v>4.2600554663973398</v>
      </c>
      <c r="D91" s="9">
        <v>11.0420964119379</v>
      </c>
      <c r="E91" s="9">
        <v>10.127342167722601</v>
      </c>
      <c r="F91" s="9">
        <v>2.3230671563790199</v>
      </c>
      <c r="G91" s="9">
        <v>2.2678925044075098</v>
      </c>
      <c r="H91" s="9">
        <v>9.2042342799306702</v>
      </c>
      <c r="I91" s="9">
        <v>11.3826064891656</v>
      </c>
      <c r="J91" s="9">
        <v>12.885139175331499</v>
      </c>
      <c r="K91" s="9">
        <v>7.2874988173927999</v>
      </c>
      <c r="L91" s="9">
        <v>4.71781990733749</v>
      </c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spans="1:29" s="1" customFormat="1" x14ac:dyDescent="0.2">
      <c r="A92" s="15">
        <v>43858</v>
      </c>
      <c r="B92" s="9">
        <v>4.5729181800476102</v>
      </c>
      <c r="C92" s="9">
        <v>4.2549146735352501</v>
      </c>
      <c r="D92" s="9">
        <v>11.044057835376099</v>
      </c>
      <c r="E92" s="9">
        <v>10.1389602950059</v>
      </c>
      <c r="F92" s="9">
        <v>2.31763453627218</v>
      </c>
      <c r="G92" s="9">
        <v>2.2578230615741401</v>
      </c>
      <c r="H92" s="9">
        <v>9.2921785333387206</v>
      </c>
      <c r="I92" s="9">
        <v>11.5759183692933</v>
      </c>
      <c r="J92" s="9">
        <v>11.3644733061788</v>
      </c>
      <c r="K92" s="9">
        <v>7.4042748073922402</v>
      </c>
      <c r="L92" s="9">
        <v>4.7127841726510704</v>
      </c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spans="1:29" s="1" customFormat="1" x14ac:dyDescent="0.2">
      <c r="A93" s="15">
        <v>43859</v>
      </c>
      <c r="B93" s="9">
        <v>4.5655383950197201</v>
      </c>
      <c r="C93" s="9">
        <v>4.2365763213026799</v>
      </c>
      <c r="D93" s="9">
        <v>11.061658175241099</v>
      </c>
      <c r="E93" s="9">
        <v>10.134928888518999</v>
      </c>
      <c r="F93" s="9">
        <v>2.3068646692104799</v>
      </c>
      <c r="G93" s="9">
        <v>2.2558357765426802</v>
      </c>
      <c r="H93" s="9">
        <v>9.3131753787013292</v>
      </c>
      <c r="I93" s="9">
        <v>11.6492261410163</v>
      </c>
      <c r="J93" s="9">
        <v>12.330494402904799</v>
      </c>
      <c r="K93" s="9">
        <v>8.2705441046894403</v>
      </c>
      <c r="L93" s="9">
        <v>4.7127745354483999</v>
      </c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spans="1:29" s="1" customFormat="1" x14ac:dyDescent="0.2">
      <c r="A94" s="15">
        <v>43860</v>
      </c>
      <c r="B94" s="9">
        <v>4.5584788395840503</v>
      </c>
      <c r="C94" s="9">
        <v>4.2259410600934304</v>
      </c>
      <c r="D94" s="9">
        <v>11.094065410252099</v>
      </c>
      <c r="E94" s="9">
        <v>10.170844228976801</v>
      </c>
      <c r="F94" s="9">
        <v>2.31025437213603</v>
      </c>
      <c r="G94" s="9">
        <v>2.2507568645154898</v>
      </c>
      <c r="H94" s="9">
        <v>9.3832553461647308</v>
      </c>
      <c r="I94" s="9">
        <v>11.4302421683915</v>
      </c>
      <c r="J94" s="9">
        <v>12.315426343935099</v>
      </c>
      <c r="K94" s="9">
        <v>8.3635559483891306</v>
      </c>
      <c r="L94" s="9">
        <v>4.7058253607654503</v>
      </c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spans="1:29" s="1" customFormat="1" x14ac:dyDescent="0.2">
      <c r="A95" s="15">
        <v>43861</v>
      </c>
      <c r="B95" s="9">
        <v>4.5668165289914402</v>
      </c>
      <c r="C95" s="9">
        <v>4.2421086144899496</v>
      </c>
      <c r="D95" s="9">
        <v>11.1182061216143</v>
      </c>
      <c r="E95" s="9">
        <v>10.1797367099442</v>
      </c>
      <c r="F95" s="9">
        <v>2.3029918181185201</v>
      </c>
      <c r="G95" s="9">
        <v>2.2400232642191402</v>
      </c>
      <c r="H95" s="9">
        <v>9.3989411840573798</v>
      </c>
      <c r="I95" s="9">
        <v>11.121746298287499</v>
      </c>
      <c r="J95" s="9">
        <v>11.048253423902899</v>
      </c>
      <c r="K95" s="9">
        <v>8.3630038378579901</v>
      </c>
      <c r="L95" s="9">
        <v>4.7316714901766099</v>
      </c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spans="1:29" s="1" customFormat="1" x14ac:dyDescent="0.2">
      <c r="A96" s="15">
        <v>43864</v>
      </c>
      <c r="B96" s="9">
        <v>4.5389357388569698</v>
      </c>
      <c r="C96" s="9">
        <v>4.2215468450631599</v>
      </c>
      <c r="D96" s="9">
        <v>11.133451033659901</v>
      </c>
      <c r="E96" s="9">
        <v>10.161557210224</v>
      </c>
      <c r="F96" s="9">
        <v>2.2877544087424999</v>
      </c>
      <c r="G96" s="9">
        <v>2.2268659035953799</v>
      </c>
      <c r="H96" s="9">
        <v>9.4235687556603196</v>
      </c>
      <c r="I96" s="9">
        <v>11.0626084431285</v>
      </c>
      <c r="J96" s="9">
        <v>8.8288407400785704</v>
      </c>
      <c r="K96" s="9">
        <v>8.3145753422070392</v>
      </c>
      <c r="L96" s="9">
        <v>4.7148350198785103</v>
      </c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spans="1:29" s="1" customFormat="1" x14ac:dyDescent="0.2">
      <c r="A97" s="15">
        <v>43865</v>
      </c>
      <c r="B97" s="9">
        <v>4.5368231430580597</v>
      </c>
      <c r="C97" s="9">
        <v>4.21718619565097</v>
      </c>
      <c r="D97" s="9">
        <v>11.1456595863316</v>
      </c>
      <c r="E97" s="9">
        <v>10.1622970930687</v>
      </c>
      <c r="F97" s="9">
        <v>2.2835490835537899</v>
      </c>
      <c r="G97" s="9">
        <v>2.22154272224014</v>
      </c>
      <c r="H97" s="9">
        <v>9.4393509063619199</v>
      </c>
      <c r="I97" s="9">
        <v>11.2932351977073</v>
      </c>
      <c r="J97" s="9">
        <v>9.6932271038236699</v>
      </c>
      <c r="K97" s="9">
        <v>8.3175790225849209</v>
      </c>
      <c r="L97" s="9">
        <v>4.7096158732936999</v>
      </c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spans="1:29" s="1" customFormat="1" x14ac:dyDescent="0.2">
      <c r="A98" s="15">
        <v>43866</v>
      </c>
      <c r="B98" s="9">
        <v>4.5133933890633697</v>
      </c>
      <c r="C98" s="9">
        <v>4.2169618890013298</v>
      </c>
      <c r="D98" s="9">
        <v>11.187383304564801</v>
      </c>
      <c r="E98" s="9">
        <v>10.187864246695399</v>
      </c>
      <c r="F98" s="9">
        <v>2.2803362634389899</v>
      </c>
      <c r="G98" s="9">
        <v>2.2192855306638601</v>
      </c>
      <c r="H98" s="9">
        <v>9.4133610001350103</v>
      </c>
      <c r="I98" s="9">
        <v>11.3123230424002</v>
      </c>
      <c r="J98" s="9">
        <v>10.5694225195031</v>
      </c>
      <c r="K98" s="9">
        <v>8.2444677160608695</v>
      </c>
      <c r="L98" s="9">
        <v>4.7016467257260697</v>
      </c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pans="1:29" s="1" customFormat="1" x14ac:dyDescent="0.2">
      <c r="A99" s="15">
        <v>43867</v>
      </c>
      <c r="B99" s="9">
        <v>4.5080471392298804</v>
      </c>
      <c r="C99" s="9">
        <v>4.2087423092309901</v>
      </c>
      <c r="D99" s="9">
        <v>11.190697703079501</v>
      </c>
      <c r="E99" s="9">
        <v>10.1937661638649</v>
      </c>
      <c r="F99" s="9">
        <v>2.2731742265797701</v>
      </c>
      <c r="G99" s="9">
        <v>2.2147662730890398</v>
      </c>
      <c r="H99" s="9">
        <v>9.33338216759992</v>
      </c>
      <c r="I99" s="9">
        <v>11.217217793030599</v>
      </c>
      <c r="J99" s="9">
        <v>10.552068956224501</v>
      </c>
      <c r="K99" s="9">
        <v>8.1995443862194008</v>
      </c>
      <c r="L99" s="9">
        <v>4.6989509487692596</v>
      </c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spans="1:29" s="1" customFormat="1" x14ac:dyDescent="0.2">
      <c r="A100" s="15">
        <v>43868</v>
      </c>
      <c r="B100" s="9">
        <v>4.5059003685841397</v>
      </c>
      <c r="C100" s="9">
        <v>4.2021911413153203</v>
      </c>
      <c r="D100" s="9">
        <v>11.1610850823901</v>
      </c>
      <c r="E100" s="9">
        <v>10.1303452790329</v>
      </c>
      <c r="F100" s="9">
        <v>2.2709086769329399</v>
      </c>
      <c r="G100" s="9">
        <v>2.21197211386135</v>
      </c>
      <c r="H100" s="9">
        <v>9.5038996377153797</v>
      </c>
      <c r="I100" s="9">
        <v>11.3763557715563</v>
      </c>
      <c r="J100" s="9">
        <v>11.4478224933146</v>
      </c>
      <c r="K100" s="9">
        <v>8.3183217874662905</v>
      </c>
      <c r="L100" s="9">
        <v>4.7282271871610702</v>
      </c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spans="1:29" s="1" customFormat="1" x14ac:dyDescent="0.2">
      <c r="A101" s="15">
        <v>43871</v>
      </c>
      <c r="B101" s="9">
        <v>4.4768912597884096</v>
      </c>
      <c r="C101" s="9">
        <v>4.1735388497940296</v>
      </c>
      <c r="D101" s="9">
        <v>11.1519917130301</v>
      </c>
      <c r="E101" s="9">
        <v>10.154531630183699</v>
      </c>
      <c r="F101" s="9">
        <v>2.2534388396457299</v>
      </c>
      <c r="G101" s="9">
        <v>2.1960954024881998</v>
      </c>
      <c r="H101" s="9">
        <v>9.4443245551380102</v>
      </c>
      <c r="I101" s="9">
        <v>11.4480446410653</v>
      </c>
      <c r="J101" s="9">
        <v>12.3245777636103</v>
      </c>
      <c r="K101" s="9">
        <v>8.18905135446402</v>
      </c>
      <c r="L101" s="9">
        <v>4.7132126663342904</v>
      </c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spans="1:29" s="1" customFormat="1" x14ac:dyDescent="0.2">
      <c r="A102" s="15">
        <v>43872</v>
      </c>
      <c r="B102" s="9">
        <v>4.4735190223139396</v>
      </c>
      <c r="C102" s="9">
        <v>4.1656754643667204</v>
      </c>
      <c r="D102" s="9">
        <v>11.1472310720099</v>
      </c>
      <c r="E102" s="9">
        <v>10.1489900807541</v>
      </c>
      <c r="F102" s="9">
        <v>2.2523901896044798</v>
      </c>
      <c r="G102" s="9">
        <v>2.1949587797344399</v>
      </c>
      <c r="H102" s="9">
        <v>9.3719127390005301</v>
      </c>
      <c r="I102" s="9">
        <v>11.460722259425101</v>
      </c>
      <c r="J102" s="9">
        <v>13.4222226882914</v>
      </c>
      <c r="K102" s="9">
        <v>8.1514237355263699</v>
      </c>
      <c r="L102" s="9">
        <v>4.7108072912212497</v>
      </c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pans="1:29" s="1" customFormat="1" x14ac:dyDescent="0.2">
      <c r="A103" s="15">
        <v>43873</v>
      </c>
      <c r="B103" s="9">
        <v>4.4641382232320597</v>
      </c>
      <c r="C103" s="9">
        <v>4.1514384894254803</v>
      </c>
      <c r="D103" s="9">
        <v>11.1341312507934</v>
      </c>
      <c r="E103" s="9">
        <v>10.152582836071</v>
      </c>
      <c r="F103" s="9">
        <v>2.24985494110275</v>
      </c>
      <c r="G103" s="9">
        <v>2.1917561166879098</v>
      </c>
      <c r="H103" s="9">
        <v>9.2683071129172792</v>
      </c>
      <c r="I103" s="9">
        <v>11.357014084222399</v>
      </c>
      <c r="J103" s="9">
        <v>8.6245705056470303</v>
      </c>
      <c r="K103" s="9">
        <v>8.1473835589079204</v>
      </c>
      <c r="L103" s="9">
        <v>4.7326546536138503</v>
      </c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spans="1:29" s="1" customFormat="1" x14ac:dyDescent="0.2">
      <c r="A104" s="15">
        <v>43874</v>
      </c>
      <c r="B104" s="9">
        <v>4.4631208568475103</v>
      </c>
      <c r="C104" s="9">
        <v>4.1426482650568603</v>
      </c>
      <c r="D104" s="9">
        <v>11.146898123757699</v>
      </c>
      <c r="E104" s="9">
        <v>10.1752746603772</v>
      </c>
      <c r="F104" s="9">
        <v>2.24488216947349</v>
      </c>
      <c r="G104" s="9">
        <v>2.1933506222297998</v>
      </c>
      <c r="H104" s="9">
        <v>9.1617806527735404</v>
      </c>
      <c r="I104" s="9">
        <v>11.090863171262701</v>
      </c>
      <c r="J104" s="9">
        <v>7.5021075900853003</v>
      </c>
      <c r="K104" s="9">
        <v>8.1058619899746098</v>
      </c>
      <c r="L104" s="9">
        <v>4.7271553443695202</v>
      </c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spans="1:29" s="1" customFormat="1" x14ac:dyDescent="0.2">
      <c r="A105" s="15">
        <v>43875</v>
      </c>
      <c r="B105" s="9">
        <v>4.46017732901909</v>
      </c>
      <c r="C105" s="9">
        <v>4.13895850563891</v>
      </c>
      <c r="D105" s="9">
        <v>11.142775758135899</v>
      </c>
      <c r="E105" s="9">
        <v>10.1642540958445</v>
      </c>
      <c r="F105" s="9">
        <v>2.24289433195591</v>
      </c>
      <c r="G105" s="9">
        <v>2.1859018955651202</v>
      </c>
      <c r="H105" s="9">
        <v>9.0137049559042701</v>
      </c>
      <c r="I105" s="9">
        <v>10.9489714516032</v>
      </c>
      <c r="J105" s="9">
        <v>9.2354561290741497</v>
      </c>
      <c r="K105" s="9">
        <v>8.1156795861255695</v>
      </c>
      <c r="L105" s="9">
        <v>4.7198646771971404</v>
      </c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spans="1:29" s="1" customFormat="1" x14ac:dyDescent="0.2">
      <c r="A106" s="15">
        <v>43878</v>
      </c>
      <c r="B106" s="9">
        <v>4.4288730212454901</v>
      </c>
      <c r="C106" s="9">
        <v>4.1163215096874604</v>
      </c>
      <c r="D106" s="9">
        <v>11.1306815509401</v>
      </c>
      <c r="E106" s="9">
        <v>10.170061441132299</v>
      </c>
      <c r="F106" s="9">
        <v>2.2316045820376602</v>
      </c>
      <c r="G106" s="9">
        <v>2.17216981551078</v>
      </c>
      <c r="H106" s="9">
        <v>8.8070542833070196</v>
      </c>
      <c r="I106" s="9">
        <v>10.718765891318499</v>
      </c>
      <c r="J106" s="9">
        <v>12.2310253946446</v>
      </c>
      <c r="K106" s="9">
        <v>8.1032387427489905</v>
      </c>
      <c r="L106" s="9">
        <v>4.61708077950016</v>
      </c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spans="1:29" s="1" customFormat="1" x14ac:dyDescent="0.2">
      <c r="A107" s="15">
        <v>43879</v>
      </c>
      <c r="B107" s="9">
        <v>4.4270735599811699</v>
      </c>
      <c r="C107" s="9">
        <v>4.1092238125779197</v>
      </c>
      <c r="D107" s="9">
        <v>11.1296225278951</v>
      </c>
      <c r="E107" s="9">
        <v>10.186062507218701</v>
      </c>
      <c r="F107" s="9">
        <v>2.2258628502370099</v>
      </c>
      <c r="G107" s="9">
        <v>2.16260463602049</v>
      </c>
      <c r="H107" s="9">
        <v>8.5802021434009905</v>
      </c>
      <c r="I107" s="9">
        <v>10.371742467897</v>
      </c>
      <c r="J107" s="9">
        <v>11.516323313814</v>
      </c>
      <c r="K107" s="9">
        <v>8.0496075557531892</v>
      </c>
      <c r="L107" s="9">
        <v>4.6042567453291401</v>
      </c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spans="1:29" s="1" customFormat="1" x14ac:dyDescent="0.2">
      <c r="A108" s="15">
        <v>43880</v>
      </c>
      <c r="B108" s="9">
        <v>4.4194029474317196</v>
      </c>
      <c r="C108" s="9">
        <v>4.0938729489950196</v>
      </c>
      <c r="D108" s="9">
        <v>11.128592866314801</v>
      </c>
      <c r="E108" s="9">
        <v>10.1940093558217</v>
      </c>
      <c r="F108" s="9">
        <v>2.2205108534222902</v>
      </c>
      <c r="G108" s="9">
        <v>2.1575796402350602</v>
      </c>
      <c r="H108" s="9">
        <v>8.5700683330006697</v>
      </c>
      <c r="I108" s="9">
        <v>10.3706605206701</v>
      </c>
      <c r="J108" s="9">
        <v>11.131364914778599</v>
      </c>
      <c r="K108" s="9">
        <v>7.9661005155846203</v>
      </c>
      <c r="L108" s="9">
        <v>4.6009684161100601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spans="1:29" s="1" customFormat="1" x14ac:dyDescent="0.2">
      <c r="A109" s="15">
        <v>43881</v>
      </c>
      <c r="B109" s="9">
        <v>4.4111432794901004</v>
      </c>
      <c r="C109" s="9">
        <v>4.0862623089761598</v>
      </c>
      <c r="D109" s="9">
        <v>11.224921464511</v>
      </c>
      <c r="E109" s="9">
        <v>10.203290505329999</v>
      </c>
      <c r="F109" s="9">
        <v>2.2150355361602698</v>
      </c>
      <c r="G109" s="9">
        <v>2.1523297285893501</v>
      </c>
      <c r="H109" s="9">
        <v>8.5938613568491302</v>
      </c>
      <c r="I109" s="9">
        <v>10.285788495867999</v>
      </c>
      <c r="J109" s="9">
        <v>10.7164356520766</v>
      </c>
      <c r="K109" s="9">
        <v>8.1049443827583705</v>
      </c>
      <c r="L109" s="9">
        <v>4.6391872971597801</v>
      </c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spans="1:29" s="1" customFormat="1" x14ac:dyDescent="0.2">
      <c r="A110" s="15">
        <v>43882</v>
      </c>
      <c r="B110" s="9">
        <v>4.4015680590652799</v>
      </c>
      <c r="C110" s="9">
        <v>4.0828456684262298</v>
      </c>
      <c r="D110" s="9">
        <v>11.205131819431699</v>
      </c>
      <c r="E110" s="9">
        <v>10.201757284508099</v>
      </c>
      <c r="F110" s="9">
        <v>2.2070875313032001</v>
      </c>
      <c r="G110" s="9">
        <v>2.1494194697178202</v>
      </c>
      <c r="H110" s="9">
        <v>8.5492069138554108</v>
      </c>
      <c r="I110" s="9">
        <v>10.157664623041301</v>
      </c>
      <c r="J110" s="9">
        <v>10.230452784191399</v>
      </c>
      <c r="K110" s="9">
        <v>8.1944973313726805</v>
      </c>
      <c r="L110" s="9">
        <v>4.6551189667670796</v>
      </c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spans="1:29" s="1" customFormat="1" x14ac:dyDescent="0.2">
      <c r="A111" s="15">
        <v>43885</v>
      </c>
      <c r="B111" s="9">
        <v>4.3758641514574403</v>
      </c>
      <c r="C111" s="9">
        <v>4.0580712874199198</v>
      </c>
      <c r="D111" s="9">
        <v>11.1984249679256</v>
      </c>
      <c r="E111" s="9">
        <v>10.200513770438301</v>
      </c>
      <c r="F111" s="9">
        <v>2.1946205429227801</v>
      </c>
      <c r="G111" s="9">
        <v>2.1358297541779501</v>
      </c>
      <c r="H111" s="9">
        <v>8.5462284570685707</v>
      </c>
      <c r="I111" s="9">
        <v>9.9590906558375494</v>
      </c>
      <c r="J111" s="9">
        <v>9.8915319834996094</v>
      </c>
      <c r="K111" s="9">
        <v>8.1551734378415794</v>
      </c>
      <c r="L111" s="9">
        <v>4.6614095576016599</v>
      </c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spans="1:29" s="1" customFormat="1" x14ac:dyDescent="0.2">
      <c r="A112" s="15">
        <v>43886</v>
      </c>
      <c r="B112" s="9">
        <v>4.3720920519869502</v>
      </c>
      <c r="C112" s="9">
        <v>4.0485656754370396</v>
      </c>
      <c r="D112" s="9">
        <v>11.208431840688601</v>
      </c>
      <c r="E112" s="9">
        <v>10.148774558201501</v>
      </c>
      <c r="F112" s="9">
        <v>2.1919294505382001</v>
      </c>
      <c r="G112" s="9">
        <v>2.1337785147864401</v>
      </c>
      <c r="H112" s="9">
        <v>8.5780243827585707</v>
      </c>
      <c r="I112" s="9">
        <v>9.4307453645717807</v>
      </c>
      <c r="J112" s="9">
        <v>6.3592120837561801</v>
      </c>
      <c r="K112" s="9">
        <v>8.1329659865069601</v>
      </c>
      <c r="L112" s="9">
        <v>4.6553065686523603</v>
      </c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spans="1:29" s="1" customFormat="1" x14ac:dyDescent="0.2">
      <c r="A113" s="15">
        <v>43887</v>
      </c>
      <c r="B113" s="9">
        <v>4.3563670915614701</v>
      </c>
      <c r="C113" s="9">
        <v>4.0411702929971298</v>
      </c>
      <c r="D113" s="9">
        <v>11.2611555371815</v>
      </c>
      <c r="E113" s="9">
        <v>10.172567888692299</v>
      </c>
      <c r="F113" s="9">
        <v>2.1832637664922099</v>
      </c>
      <c r="G113" s="9">
        <v>2.1230988945492402</v>
      </c>
      <c r="H113" s="9">
        <v>8.6269142432235792</v>
      </c>
      <c r="I113" s="9">
        <v>9.3482715244350398</v>
      </c>
      <c r="J113" s="9">
        <v>3.9417266881028898</v>
      </c>
      <c r="K113" s="9">
        <v>8.0816497744991693</v>
      </c>
      <c r="L113" s="9">
        <v>4.6328399329360899</v>
      </c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spans="1:29" s="1" customFormat="1" x14ac:dyDescent="0.2">
      <c r="A114" s="15">
        <v>43888</v>
      </c>
      <c r="B114" s="9">
        <v>4.35312154891517</v>
      </c>
      <c r="C114" s="9">
        <v>4.0303915309511797</v>
      </c>
      <c r="D114" s="9">
        <v>11.220664366263</v>
      </c>
      <c r="E114" s="9">
        <v>10.180349557316299</v>
      </c>
      <c r="F114" s="9">
        <v>2.1849182791641701</v>
      </c>
      <c r="G114" s="9">
        <v>2.1219110509949899</v>
      </c>
      <c r="H114" s="9">
        <v>8.6273309080354199</v>
      </c>
      <c r="I114" s="9">
        <v>9.1626367031447398</v>
      </c>
      <c r="J114" s="9">
        <v>3.0914090437651902</v>
      </c>
      <c r="K114" s="9">
        <v>7.97880144492194</v>
      </c>
      <c r="L114" s="9">
        <v>4.6328804772074896</v>
      </c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spans="1:29" s="1" customFormat="1" x14ac:dyDescent="0.2">
      <c r="A115" s="15">
        <v>43889</v>
      </c>
      <c r="B115" s="9">
        <v>4.3446989550196999</v>
      </c>
      <c r="C115" s="9">
        <v>4.0202519970583301</v>
      </c>
      <c r="D115" s="9">
        <v>11.2330356993347</v>
      </c>
      <c r="E115" s="9">
        <v>10.166025746918301</v>
      </c>
      <c r="F115" s="9">
        <v>2.17496248451386</v>
      </c>
      <c r="G115" s="9">
        <v>2.1169032413130702</v>
      </c>
      <c r="H115" s="9">
        <v>8.6218101325781795</v>
      </c>
      <c r="I115" s="9">
        <v>8.78423089501287</v>
      </c>
      <c r="J115" s="9">
        <v>-0.68137326656394404</v>
      </c>
      <c r="K115" s="9">
        <v>8.0042939766611596</v>
      </c>
      <c r="L115" s="9">
        <v>4.6349175932354303</v>
      </c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29" s="1" customFormat="1" x14ac:dyDescent="0.2">
      <c r="A116" s="15">
        <v>43892</v>
      </c>
      <c r="B116" s="9">
        <v>4.31388670027399</v>
      </c>
      <c r="C116" s="9">
        <v>3.9945442132738398</v>
      </c>
      <c r="D116" s="9">
        <v>11.2311956116116</v>
      </c>
      <c r="E116" s="9">
        <v>10.2106777415067</v>
      </c>
      <c r="F116" s="9">
        <v>2.1637798412825799</v>
      </c>
      <c r="G116" s="9">
        <v>2.1060806075189502</v>
      </c>
      <c r="H116" s="9">
        <v>8.6388368915976397</v>
      </c>
      <c r="I116" s="9">
        <v>8.93919670217727</v>
      </c>
      <c r="J116" s="9">
        <v>-0.42542390991785001</v>
      </c>
      <c r="K116" s="9">
        <v>7.9737890566480498</v>
      </c>
      <c r="L116" s="9">
        <v>4.6307807647316697</v>
      </c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spans="1:29" s="1" customFormat="1" x14ac:dyDescent="0.2">
      <c r="A117" s="15">
        <v>43893</v>
      </c>
      <c r="B117" s="9">
        <v>4.3038462722492596</v>
      </c>
      <c r="C117" s="9">
        <v>3.9942828212632402</v>
      </c>
      <c r="D117" s="9">
        <v>11.2728714343785</v>
      </c>
      <c r="E117" s="9">
        <v>10.2551614218902</v>
      </c>
      <c r="F117" s="9">
        <v>2.1613452599696399</v>
      </c>
      <c r="G117" s="9">
        <v>2.1032043372043998</v>
      </c>
      <c r="H117" s="9">
        <v>8.6873466855738801</v>
      </c>
      <c r="I117" s="9">
        <v>9.2506696900665695</v>
      </c>
      <c r="J117" s="9">
        <v>1.86295206539703</v>
      </c>
      <c r="K117" s="9">
        <v>7.9834039853800904</v>
      </c>
      <c r="L117" s="9">
        <v>4.6382635179677401</v>
      </c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spans="1:29" s="1" customFormat="1" x14ac:dyDescent="0.2">
      <c r="A118" s="15">
        <v>43894</v>
      </c>
      <c r="B118" s="9">
        <v>4.2977846341247803</v>
      </c>
      <c r="C118" s="9">
        <v>3.9961956541488899</v>
      </c>
      <c r="D118" s="9">
        <v>11.265970345683201</v>
      </c>
      <c r="E118" s="9">
        <v>10.298845885417601</v>
      </c>
      <c r="F118" s="9">
        <v>2.15941434256347</v>
      </c>
      <c r="G118" s="9">
        <v>2.0936039781714899</v>
      </c>
      <c r="H118" s="9">
        <v>8.5087228632446106</v>
      </c>
      <c r="I118" s="9">
        <v>9.4057990586330806</v>
      </c>
      <c r="J118" s="9">
        <v>0.95467225125156296</v>
      </c>
      <c r="K118" s="9">
        <v>8.2229556378739801</v>
      </c>
      <c r="L118" s="9">
        <v>4.6367499840254602</v>
      </c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spans="1:29" s="1" customFormat="1" x14ac:dyDescent="0.2">
      <c r="A119" s="15">
        <v>43895</v>
      </c>
      <c r="B119" s="9">
        <v>4.2853908108710899</v>
      </c>
      <c r="C119" s="9">
        <v>3.9932608977239301</v>
      </c>
      <c r="D119" s="9">
        <v>11.152722362785701</v>
      </c>
      <c r="E119" s="9">
        <v>10.2913822465338</v>
      </c>
      <c r="F119" s="9">
        <v>2.1502712353294302</v>
      </c>
      <c r="G119" s="9">
        <v>2.0847564466663502</v>
      </c>
      <c r="H119" s="9">
        <v>8.6258329851079303</v>
      </c>
      <c r="I119" s="9">
        <v>9.5221879826867006</v>
      </c>
      <c r="J119" s="9">
        <v>3.37564632838001</v>
      </c>
      <c r="K119" s="9">
        <v>8.2682815631187196</v>
      </c>
      <c r="L119" s="9">
        <v>4.6415088064420402</v>
      </c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spans="1:29" s="1" customFormat="1" x14ac:dyDescent="0.2">
      <c r="A120" s="15">
        <v>43896</v>
      </c>
      <c r="B120" s="9">
        <v>4.2700226048615102</v>
      </c>
      <c r="C120" s="9">
        <v>3.9827289096275398</v>
      </c>
      <c r="D120" s="9">
        <v>11.179549438186999</v>
      </c>
      <c r="E120" s="9">
        <v>10.285723477144201</v>
      </c>
      <c r="F120" s="9">
        <v>2.14051671888148</v>
      </c>
      <c r="G120" s="9">
        <v>2.07970402709247</v>
      </c>
      <c r="H120" s="9">
        <v>8.6142650176814897</v>
      </c>
      <c r="I120" s="9">
        <v>9.2598378829069006</v>
      </c>
      <c r="J120" s="9">
        <v>1.4202922996856</v>
      </c>
      <c r="K120" s="9">
        <v>8.0370276526062199</v>
      </c>
      <c r="L120" s="9">
        <v>4.6304730534622403</v>
      </c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spans="1:29" s="1" customFormat="1" x14ac:dyDescent="0.2">
      <c r="A121" s="15">
        <v>43899</v>
      </c>
      <c r="B121" s="9">
        <v>4.2436460096350697</v>
      </c>
      <c r="C121" s="9">
        <v>3.9605030463800102</v>
      </c>
      <c r="D121" s="9">
        <v>11.2300842768656</v>
      </c>
      <c r="E121" s="9">
        <v>10.3492400682628</v>
      </c>
      <c r="F121" s="9">
        <v>2.1433354818075099</v>
      </c>
      <c r="G121" s="9">
        <v>2.0675006626960002</v>
      </c>
      <c r="H121" s="9">
        <v>8.6562496437160803</v>
      </c>
      <c r="I121" s="9">
        <v>8.9606488516540193</v>
      </c>
      <c r="J121" s="9">
        <v>-0.284143995908469</v>
      </c>
      <c r="K121" s="9">
        <v>7.8876967829892104</v>
      </c>
      <c r="L121" s="9">
        <v>4.6252331249119099</v>
      </c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spans="1:29" s="1" customFormat="1" x14ac:dyDescent="0.2">
      <c r="A122" s="15">
        <v>43900</v>
      </c>
      <c r="B122" s="9">
        <v>4.2384577541136004</v>
      </c>
      <c r="C122" s="9">
        <v>3.9497608683458201</v>
      </c>
      <c r="D122" s="9">
        <v>11.243140066151399</v>
      </c>
      <c r="E122" s="9">
        <v>10.368357369102901</v>
      </c>
      <c r="F122" s="9">
        <v>2.1226209230931099</v>
      </c>
      <c r="G122" s="9">
        <v>2.05986670210428</v>
      </c>
      <c r="H122" s="9">
        <v>8.4844291377397596</v>
      </c>
      <c r="I122" s="9">
        <v>8.6635816312971397</v>
      </c>
      <c r="J122" s="9">
        <v>-4.90806422292283</v>
      </c>
      <c r="K122" s="9">
        <v>7.1636969752962498</v>
      </c>
      <c r="L122" s="9">
        <v>4.6154515166658996</v>
      </c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spans="1:29" s="1" customFormat="1" x14ac:dyDescent="0.2">
      <c r="A123" s="15">
        <v>43901</v>
      </c>
      <c r="B123" s="9">
        <v>4.22193974354707</v>
      </c>
      <c r="C123" s="9">
        <v>3.9426338246003998</v>
      </c>
      <c r="D123" s="9">
        <v>11.304586767372999</v>
      </c>
      <c r="E123" s="9">
        <v>10.4098884389108</v>
      </c>
      <c r="F123" s="9">
        <v>2.1168288788444101</v>
      </c>
      <c r="G123" s="9">
        <v>2.0634030684874398</v>
      </c>
      <c r="H123" s="9">
        <v>8.3811778562584998</v>
      </c>
      <c r="I123" s="9">
        <v>8.2055473349995296</v>
      </c>
      <c r="J123" s="9">
        <v>-4.1602890944154796</v>
      </c>
      <c r="K123" s="9">
        <v>6.6870671515700604</v>
      </c>
      <c r="L123" s="9">
        <v>4.6247116621790099</v>
      </c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spans="1:29" s="1" customFormat="1" x14ac:dyDescent="0.2">
      <c r="A124" s="15">
        <v>43902</v>
      </c>
      <c r="B124" s="9">
        <v>4.2149252512682596</v>
      </c>
      <c r="C124" s="9">
        <v>3.9333963925945401</v>
      </c>
      <c r="D124" s="9">
        <v>11.326738633657699</v>
      </c>
      <c r="E124" s="9">
        <v>10.442400530720301</v>
      </c>
      <c r="F124" s="9">
        <v>2.11012032316818</v>
      </c>
      <c r="G124" s="9">
        <v>2.06043887924965</v>
      </c>
      <c r="H124" s="9">
        <v>8.4075611644981194</v>
      </c>
      <c r="I124" s="9">
        <v>7.3618139010547097</v>
      </c>
      <c r="J124" s="9">
        <v>-9.6215288944594999</v>
      </c>
      <c r="K124" s="9">
        <v>5.8341348822770804</v>
      </c>
      <c r="L124" s="9">
        <v>4.6127794978276002</v>
      </c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spans="1:29" s="1" customFormat="1" x14ac:dyDescent="0.2">
      <c r="A125" s="15">
        <v>43903</v>
      </c>
      <c r="B125" s="9">
        <v>4.2115143457290296</v>
      </c>
      <c r="C125" s="9">
        <v>3.92224753147282</v>
      </c>
      <c r="D125" s="9">
        <v>11.3593250983721</v>
      </c>
      <c r="E125" s="9">
        <v>10.430131068237401</v>
      </c>
      <c r="F125" s="9">
        <v>2.1084780401358798</v>
      </c>
      <c r="G125" s="9">
        <v>2.05909627981924</v>
      </c>
      <c r="H125" s="9">
        <v>8.2255268503527805</v>
      </c>
      <c r="I125" s="9">
        <v>6.76389897205972</v>
      </c>
      <c r="J125" s="9">
        <v>-15.432712105483599</v>
      </c>
      <c r="K125" s="9">
        <v>5.5726636363706499</v>
      </c>
      <c r="L125" s="9">
        <v>4.5840263287080596</v>
      </c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spans="1:29" s="1" customFormat="1" x14ac:dyDescent="0.2">
      <c r="A126" s="15">
        <v>43906</v>
      </c>
      <c r="B126" s="9">
        <v>4.1868490926130999</v>
      </c>
      <c r="C126" s="9">
        <v>3.8905350743531302</v>
      </c>
      <c r="D126" s="9">
        <v>11.362078584695899</v>
      </c>
      <c r="E126" s="9">
        <v>10.4789478355328</v>
      </c>
      <c r="F126" s="9">
        <v>2.0959400983002499</v>
      </c>
      <c r="G126" s="9">
        <v>2.0405515428574899</v>
      </c>
      <c r="H126" s="9">
        <v>8.1536875989946704</v>
      </c>
      <c r="I126" s="9">
        <v>6.2721451854827599</v>
      </c>
      <c r="J126" s="9">
        <v>-12.279273915782399</v>
      </c>
      <c r="K126" s="9">
        <v>4.6860155695471901</v>
      </c>
      <c r="L126" s="9">
        <v>4.5661058488984496</v>
      </c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spans="1:29" s="1" customFormat="1" x14ac:dyDescent="0.2">
      <c r="A127" s="15">
        <v>43907</v>
      </c>
      <c r="B127" s="9">
        <v>4.1743893827491396</v>
      </c>
      <c r="C127" s="9">
        <v>3.8802006736937198</v>
      </c>
      <c r="D127" s="9">
        <v>11.3427673838279</v>
      </c>
      <c r="E127" s="9">
        <v>10.4346560676507</v>
      </c>
      <c r="F127" s="9">
        <v>2.0901988510043101</v>
      </c>
      <c r="G127" s="9">
        <v>2.0385239663919799</v>
      </c>
      <c r="H127" s="9">
        <v>7.7319189454206301</v>
      </c>
      <c r="I127" s="9">
        <v>5.4936386186263597</v>
      </c>
      <c r="J127" s="9">
        <v>-18.489569245889601</v>
      </c>
      <c r="K127" s="9">
        <v>3.9958391052046101</v>
      </c>
      <c r="L127" s="9">
        <v>4.57737945834503</v>
      </c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spans="1:29" s="1" customFormat="1" x14ac:dyDescent="0.2">
      <c r="A128" s="15">
        <v>43908</v>
      </c>
      <c r="B128" s="9">
        <v>4.2047448720128697</v>
      </c>
      <c r="C128" s="9">
        <v>3.8894846795336901</v>
      </c>
      <c r="D128" s="9">
        <v>11.376727447336901</v>
      </c>
      <c r="E128" s="9">
        <v>10.509848474880799</v>
      </c>
      <c r="F128" s="9">
        <v>2.0835598274970901</v>
      </c>
      <c r="G128" s="9">
        <v>2.0310660261799902</v>
      </c>
      <c r="H128" s="9">
        <v>7.4642068025680404</v>
      </c>
      <c r="I128" s="9">
        <v>5.1547973261236804</v>
      </c>
      <c r="J128" s="9">
        <v>-16.869883121507399</v>
      </c>
      <c r="K128" s="9">
        <v>3.08236341752017</v>
      </c>
      <c r="L128" s="9">
        <v>4.6283776964104701</v>
      </c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spans="1:29" s="1" customFormat="1" x14ac:dyDescent="0.2">
      <c r="A129" s="15">
        <v>43909</v>
      </c>
      <c r="B129" s="9">
        <v>4.19207040427961</v>
      </c>
      <c r="C129" s="9">
        <v>3.88197688557988</v>
      </c>
      <c r="D129" s="9">
        <v>11.357610474644501</v>
      </c>
      <c r="E129" s="9">
        <v>10.484968079129301</v>
      </c>
      <c r="F129" s="9">
        <v>2.0769372536234498</v>
      </c>
      <c r="G129" s="9">
        <v>2.0241003442994701</v>
      </c>
      <c r="H129" s="9">
        <v>7.26211378147626</v>
      </c>
      <c r="I129" s="9">
        <v>4.7382552843034702</v>
      </c>
      <c r="J129" s="9">
        <v>-19.256398225302199</v>
      </c>
      <c r="K129" s="9">
        <v>2.7828849088885801</v>
      </c>
      <c r="L129" s="9">
        <v>4.6208748674951599</v>
      </c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spans="1:29" s="1" customFormat="1" x14ac:dyDescent="0.2">
      <c r="A130" s="15">
        <v>43910</v>
      </c>
      <c r="B130" s="9">
        <v>4.1851973247032603</v>
      </c>
      <c r="C130" s="9">
        <v>3.87410476609152</v>
      </c>
      <c r="D130" s="9">
        <v>11.2509288770281</v>
      </c>
      <c r="E130" s="9">
        <v>10.411761275026</v>
      </c>
      <c r="F130" s="9">
        <v>2.0658298350373698</v>
      </c>
      <c r="G130" s="9">
        <v>2.01483755935041</v>
      </c>
      <c r="H130" s="9">
        <v>7.0565597938656204</v>
      </c>
      <c r="I130" s="9">
        <v>4.2427053285744396</v>
      </c>
      <c r="J130" s="9">
        <v>-19.752848088975899</v>
      </c>
      <c r="K130" s="9">
        <v>3.0201989595069101</v>
      </c>
      <c r="L130" s="9">
        <v>4.5920049262242104</v>
      </c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spans="1:29" s="1" customFormat="1" x14ac:dyDescent="0.2">
      <c r="A131" s="15">
        <v>43913</v>
      </c>
      <c r="B131" s="9">
        <v>4.1595458144467203</v>
      </c>
      <c r="C131" s="9">
        <v>3.8490018488997002</v>
      </c>
      <c r="D131" s="9">
        <v>11.2133709402609</v>
      </c>
      <c r="E131" s="9">
        <v>10.502977807368101</v>
      </c>
      <c r="F131" s="9">
        <v>2.0567660043568901</v>
      </c>
      <c r="G131" s="9">
        <v>2.0054229598703799</v>
      </c>
      <c r="H131" s="9">
        <v>7.0095352606850199</v>
      </c>
      <c r="I131" s="9">
        <v>4.2982802256681802</v>
      </c>
      <c r="J131" s="9">
        <v>-22.7489163137828</v>
      </c>
      <c r="K131" s="9">
        <v>2.9404424823648099</v>
      </c>
      <c r="L131" s="9">
        <v>4.5828896688817196</v>
      </c>
      <c r="M131" s="4"/>
      <c r="N131" s="4"/>
      <c r="O131" s="4"/>
      <c r="P131" s="4"/>
      <c r="Q131" s="4"/>
      <c r="R131" s="4"/>
      <c r="S131" s="4"/>
    </row>
    <row r="132" spans="1:29" s="1" customFormat="1" x14ac:dyDescent="0.2">
      <c r="A132" s="15">
        <v>43914</v>
      </c>
      <c r="B132" s="9">
        <v>4.1681604089659796</v>
      </c>
      <c r="C132" s="9">
        <v>3.8489497311988998</v>
      </c>
      <c r="D132" s="9">
        <v>11.2027128109762</v>
      </c>
      <c r="E132" s="9">
        <v>10.415694641737799</v>
      </c>
      <c r="F132" s="9">
        <v>2.0460663351877599</v>
      </c>
      <c r="G132" s="9">
        <v>1.9969460362360401</v>
      </c>
      <c r="H132" s="9">
        <v>6.9849767367517304</v>
      </c>
      <c r="I132" s="9">
        <v>4.7500374007107897</v>
      </c>
      <c r="J132" s="9">
        <v>-22.2819824079283</v>
      </c>
      <c r="K132" s="9">
        <v>3.1754034284902102</v>
      </c>
      <c r="L132" s="9">
        <v>4.5767666892340397</v>
      </c>
      <c r="M132" s="4"/>
      <c r="N132" s="4"/>
      <c r="O132" s="4"/>
      <c r="P132" s="4"/>
      <c r="Q132" s="4"/>
      <c r="R132" s="4"/>
      <c r="S132" s="4"/>
    </row>
    <row r="133" spans="1:29" s="1" customFormat="1" x14ac:dyDescent="0.2">
      <c r="A133" s="15">
        <v>43915</v>
      </c>
      <c r="B133" s="9">
        <v>4.1528357783638299</v>
      </c>
      <c r="C133" s="9">
        <v>3.8416346874101901</v>
      </c>
      <c r="D133" s="9">
        <v>11.1294627702701</v>
      </c>
      <c r="E133" s="9">
        <v>10.384177614926999</v>
      </c>
      <c r="F133" s="9">
        <v>2.0363178087753799</v>
      </c>
      <c r="G133" s="9">
        <v>1.99253117311553</v>
      </c>
      <c r="H133" s="9">
        <v>6.9695522833251102</v>
      </c>
      <c r="I133" s="9">
        <v>5.4548293356029598</v>
      </c>
      <c r="J133" s="9">
        <v>-17.093420931643301</v>
      </c>
      <c r="K133" s="9">
        <v>3.4262134078326199</v>
      </c>
      <c r="L133" s="9">
        <v>4.5621967953228504</v>
      </c>
      <c r="M133" s="4"/>
      <c r="N133" s="4"/>
      <c r="O133" s="4"/>
      <c r="P133" s="4"/>
      <c r="Q133" s="4"/>
      <c r="R133" s="4"/>
      <c r="S133" s="4"/>
    </row>
    <row r="134" spans="1:29" s="1" customFormat="1" x14ac:dyDescent="0.2">
      <c r="A134" s="15">
        <v>43916</v>
      </c>
      <c r="B134" s="9">
        <v>4.1610729354518003</v>
      </c>
      <c r="C134" s="9">
        <v>3.8391979900520501</v>
      </c>
      <c r="D134" s="9">
        <v>11.1018874261256</v>
      </c>
      <c r="E134" s="9">
        <v>10.3693231858236</v>
      </c>
      <c r="F134" s="9">
        <v>2.0385068233710699</v>
      </c>
      <c r="G134" s="9">
        <v>1.9883551836683799</v>
      </c>
      <c r="H134" s="9">
        <v>6.9217763480848804</v>
      </c>
      <c r="I134" s="9">
        <v>5.5760991878359603</v>
      </c>
      <c r="J134" s="9">
        <v>-15.9588739273239</v>
      </c>
      <c r="K134" s="9">
        <v>4.3415202985611296</v>
      </c>
      <c r="L134" s="9">
        <v>4.53671329019891</v>
      </c>
      <c r="M134" s="4"/>
      <c r="N134" s="4"/>
      <c r="O134" s="4"/>
      <c r="P134" s="4"/>
      <c r="Q134" s="4"/>
      <c r="R134" s="4"/>
      <c r="S134" s="4"/>
    </row>
    <row r="135" spans="1:29" s="1" customFormat="1" x14ac:dyDescent="0.2">
      <c r="A135" s="15">
        <v>43917</v>
      </c>
      <c r="B135" s="9">
        <v>4.1571789173206701</v>
      </c>
      <c r="C135" s="9">
        <v>3.8330950262967698</v>
      </c>
      <c r="D135" s="9">
        <v>11.085179805442101</v>
      </c>
      <c r="E135" s="9">
        <v>10.3382939914869</v>
      </c>
      <c r="F135" s="9">
        <v>2.02824767184996</v>
      </c>
      <c r="G135" s="9">
        <v>1.9777793350978401</v>
      </c>
      <c r="H135" s="9">
        <v>6.7899914688018397</v>
      </c>
      <c r="I135" s="9">
        <v>5.6523593494075799</v>
      </c>
      <c r="J135" s="9">
        <v>-12.207156685568201</v>
      </c>
      <c r="K135" s="9">
        <v>4.3693842350459198</v>
      </c>
      <c r="L135" s="9">
        <v>4.5363736307914104</v>
      </c>
      <c r="M135" s="4"/>
      <c r="N135" s="4"/>
      <c r="O135" s="4"/>
      <c r="P135" s="4"/>
      <c r="Q135" s="4"/>
      <c r="R135" s="4"/>
      <c r="S135" s="4"/>
    </row>
    <row r="136" spans="1:29" s="1" customFormat="1" x14ac:dyDescent="0.2">
      <c r="A136" s="15">
        <v>43920</v>
      </c>
      <c r="B136" s="9">
        <v>4.1315117933762098</v>
      </c>
      <c r="C136" s="9">
        <v>3.8062404686744502</v>
      </c>
      <c r="D136" s="9">
        <v>11.046591000365099</v>
      </c>
      <c r="E136" s="9">
        <v>10.278116124140601</v>
      </c>
      <c r="F136" s="9">
        <v>2.0251458499783399</v>
      </c>
      <c r="G136" s="9">
        <v>1.9667033638610201</v>
      </c>
      <c r="H136" s="9">
        <v>6.0189121521218398</v>
      </c>
      <c r="I136" s="9">
        <v>4.7725583675726098</v>
      </c>
      <c r="J136" s="9">
        <v>-13.956099697829501</v>
      </c>
      <c r="K136" s="9">
        <v>4.1981589766882301</v>
      </c>
      <c r="L136" s="9">
        <v>4.48776685016293</v>
      </c>
      <c r="M136" s="4"/>
      <c r="N136" s="4"/>
      <c r="O136" s="4"/>
      <c r="P136" s="4"/>
      <c r="Q136" s="4"/>
      <c r="R136" s="4"/>
      <c r="S136" s="4"/>
    </row>
    <row r="137" spans="1:29" s="1" customFormat="1" x14ac:dyDescent="0.2">
      <c r="A137" s="15">
        <v>43921</v>
      </c>
      <c r="B137" s="9">
        <v>4.1205251458127501</v>
      </c>
      <c r="C137" s="9">
        <v>3.7900236156023901</v>
      </c>
      <c r="D137" s="9">
        <v>11.036345971854001</v>
      </c>
      <c r="E137" s="9">
        <v>10.270388612044</v>
      </c>
      <c r="F137" s="9">
        <v>2.0248549256856898</v>
      </c>
      <c r="G137" s="9">
        <v>1.9545074738314501</v>
      </c>
      <c r="H137" s="9">
        <v>5.8996822521137897</v>
      </c>
      <c r="I137" s="9">
        <v>4.5674980051703304</v>
      </c>
      <c r="J137" s="9">
        <v>-12.5904618117229</v>
      </c>
      <c r="K137" s="9">
        <v>4.1390189270890696</v>
      </c>
      <c r="L137" s="9">
        <v>4.4697227720148298</v>
      </c>
      <c r="M137" s="4"/>
      <c r="N137" s="4"/>
      <c r="O137" s="4"/>
      <c r="P137" s="4"/>
      <c r="Q137" s="4"/>
      <c r="R137" s="4"/>
      <c r="S137" s="4"/>
    </row>
    <row r="138" spans="1:29" s="1" customFormat="1" x14ac:dyDescent="0.2">
      <c r="A138" s="15">
        <v>43922</v>
      </c>
      <c r="B138" s="9">
        <v>4.1097650748722003</v>
      </c>
      <c r="C138" s="9">
        <v>3.7912510333782299</v>
      </c>
      <c r="D138" s="9">
        <v>12.828202915004301</v>
      </c>
      <c r="E138" s="9">
        <v>10.123798341174</v>
      </c>
      <c r="F138" s="9">
        <v>2.01637834810826</v>
      </c>
      <c r="G138" s="9">
        <v>1.95464800654447</v>
      </c>
      <c r="H138" s="9">
        <v>6.4893663157961896</v>
      </c>
      <c r="I138" s="9">
        <v>4.2686043476895996</v>
      </c>
      <c r="J138" s="9">
        <v>-15.1627924541434</v>
      </c>
      <c r="K138" s="9">
        <v>3.8536393966711402</v>
      </c>
      <c r="L138" s="9">
        <v>4.5041220547063103</v>
      </c>
      <c r="M138" s="4"/>
      <c r="N138" s="4"/>
      <c r="O138" s="4"/>
      <c r="P138" s="4"/>
      <c r="Q138" s="4"/>
      <c r="R138" s="4"/>
      <c r="S138" s="4"/>
    </row>
    <row r="139" spans="1:29" s="1" customFormat="1" x14ac:dyDescent="0.2">
      <c r="A139" s="15">
        <v>43923</v>
      </c>
      <c r="B139" s="9">
        <v>4.0930392004163396</v>
      </c>
      <c r="C139" s="9">
        <v>3.7867583932079798</v>
      </c>
      <c r="D139" s="9">
        <v>12.770733238182499</v>
      </c>
      <c r="E139" s="9">
        <v>10.050258310415501</v>
      </c>
      <c r="F139" s="9">
        <v>2.0138228707908499</v>
      </c>
      <c r="G139" s="9">
        <v>1.9589814205659</v>
      </c>
      <c r="H139" s="9">
        <v>6.1994733861473001</v>
      </c>
      <c r="I139" s="9">
        <v>4.0024579080491298</v>
      </c>
      <c r="J139" s="9">
        <v>-17.2987683287955</v>
      </c>
      <c r="K139" s="9">
        <v>3.7769511695488802</v>
      </c>
      <c r="L139" s="9">
        <v>4.4625494415304399</v>
      </c>
      <c r="M139" s="4"/>
      <c r="N139" s="4"/>
      <c r="O139" s="4"/>
      <c r="P139" s="4"/>
      <c r="Q139" s="4"/>
      <c r="R139" s="4"/>
      <c r="S139" s="4"/>
    </row>
    <row r="140" spans="1:29" s="1" customFormat="1" x14ac:dyDescent="0.2">
      <c r="A140" s="15">
        <v>43924</v>
      </c>
      <c r="B140" s="9">
        <v>4.0878026945623498</v>
      </c>
      <c r="C140" s="9">
        <v>3.7853955749493799</v>
      </c>
      <c r="D140" s="9">
        <v>12.724745744940099</v>
      </c>
      <c r="E140" s="9">
        <v>9.9551515794388905</v>
      </c>
      <c r="F140" s="9">
        <v>2.00720823590988</v>
      </c>
      <c r="G140" s="9">
        <v>1.94486003523151</v>
      </c>
      <c r="H140" s="9">
        <v>6.22823325493734</v>
      </c>
      <c r="I140" s="9">
        <v>3.89075747071958</v>
      </c>
      <c r="J140" s="9">
        <v>-16.247180186441302</v>
      </c>
      <c r="K140" s="9">
        <v>3.2874913558825098</v>
      </c>
      <c r="L140" s="9">
        <v>4.4574909750889304</v>
      </c>
      <c r="M140" s="4"/>
      <c r="N140" s="4"/>
      <c r="O140" s="4"/>
      <c r="P140" s="4"/>
      <c r="Q140" s="4"/>
      <c r="R140" s="4"/>
      <c r="S140" s="4"/>
    </row>
    <row r="141" spans="1:29" s="1" customFormat="1" x14ac:dyDescent="0.2">
      <c r="A141" s="15">
        <v>43927</v>
      </c>
      <c r="B141" s="9">
        <v>4.06220679679027</v>
      </c>
      <c r="C141" s="9">
        <v>3.7592773830870398</v>
      </c>
      <c r="D141" s="9">
        <v>12.695349400281801</v>
      </c>
      <c r="E141" s="9">
        <v>9.9337849593011605</v>
      </c>
      <c r="F141" s="9">
        <v>1.9992167116086199</v>
      </c>
      <c r="G141" s="9">
        <v>1.93217045136743</v>
      </c>
      <c r="H141" s="9">
        <v>6.2347285778857602</v>
      </c>
      <c r="I141" s="9">
        <v>3.7792452747133898</v>
      </c>
      <c r="J141" s="9">
        <v>-16.7180861823126</v>
      </c>
      <c r="K141" s="9">
        <v>3.1886569957796498</v>
      </c>
      <c r="L141" s="9">
        <v>4.4398325242441699</v>
      </c>
      <c r="M141" s="4"/>
      <c r="N141" s="4"/>
      <c r="O141" s="4"/>
      <c r="P141" s="4"/>
      <c r="Q141" s="4"/>
      <c r="R141" s="4"/>
      <c r="S141" s="4"/>
    </row>
    <row r="142" spans="1:29" s="1" customFormat="1" x14ac:dyDescent="0.2">
      <c r="A142" s="15">
        <v>43928</v>
      </c>
      <c r="B142" s="9">
        <v>4.05385764669363</v>
      </c>
      <c r="C142" s="9">
        <v>3.7492792218820701</v>
      </c>
      <c r="D142" s="9">
        <v>12.6666972757395</v>
      </c>
      <c r="E142" s="9">
        <v>9.9021821440993492</v>
      </c>
      <c r="F142" s="9">
        <v>1.9954770158364299</v>
      </c>
      <c r="G142" s="9">
        <v>1.9284421197553301</v>
      </c>
      <c r="H142" s="9">
        <v>6.1710832667731603</v>
      </c>
      <c r="I142" s="9">
        <v>3.7129997908551</v>
      </c>
      <c r="J142" s="9">
        <v>-17.111518542537201</v>
      </c>
      <c r="K142" s="9">
        <v>3.1886255538267001</v>
      </c>
      <c r="L142" s="9">
        <v>4.4427877615568399</v>
      </c>
      <c r="M142" s="4"/>
      <c r="N142" s="4"/>
      <c r="O142" s="4"/>
      <c r="P142" s="4"/>
      <c r="Q142" s="4"/>
      <c r="R142" s="4"/>
      <c r="S142" s="4"/>
    </row>
    <row r="143" spans="1:29" s="1" customFormat="1" x14ac:dyDescent="0.2">
      <c r="A143" s="15">
        <v>43929</v>
      </c>
      <c r="B143" s="9">
        <v>4.0416577840202903</v>
      </c>
      <c r="C143" s="9">
        <v>3.7369628518206599</v>
      </c>
      <c r="D143" s="9">
        <v>12.6475971585916</v>
      </c>
      <c r="E143" s="9">
        <v>9.9019984082256407</v>
      </c>
      <c r="F143" s="9">
        <v>1.9906554110356101</v>
      </c>
      <c r="G143" s="9">
        <v>1.92444264225646</v>
      </c>
      <c r="H143" s="9">
        <v>6.0614448849199603</v>
      </c>
      <c r="I143" s="9">
        <v>3.6866213605135698</v>
      </c>
      <c r="J143" s="9">
        <v>-16.973500758482999</v>
      </c>
      <c r="K143" s="9">
        <v>3.0753417682031698</v>
      </c>
      <c r="L143" s="9">
        <v>4.4270450251258797</v>
      </c>
      <c r="M143" s="4"/>
      <c r="N143" s="4"/>
      <c r="O143" s="4"/>
      <c r="P143" s="4"/>
      <c r="Q143" s="4"/>
      <c r="R143" s="4"/>
      <c r="S143" s="4"/>
    </row>
    <row r="144" spans="1:29" s="1" customFormat="1" x14ac:dyDescent="0.2">
      <c r="A144" s="15">
        <v>43934</v>
      </c>
      <c r="B144" s="9">
        <v>3.98710164429091</v>
      </c>
      <c r="C144" s="9">
        <v>3.7007660326342799</v>
      </c>
      <c r="D144" s="9">
        <v>12.720455800863601</v>
      </c>
      <c r="E144" s="9">
        <v>9.8714492336969801</v>
      </c>
      <c r="F144" s="9">
        <v>1.973245082586</v>
      </c>
      <c r="G144" s="9">
        <v>1.90043939671192</v>
      </c>
      <c r="H144" s="9">
        <v>5.7317030023776798</v>
      </c>
      <c r="I144" s="9">
        <v>3.86397045004504</v>
      </c>
      <c r="J144" s="9">
        <v>-9.7251195295583894</v>
      </c>
      <c r="K144" s="9">
        <v>2.74013181075627</v>
      </c>
      <c r="L144" s="9">
        <v>4.5063916376753799</v>
      </c>
      <c r="M144" s="4"/>
      <c r="N144" s="4"/>
      <c r="O144" s="4"/>
      <c r="P144" s="4"/>
      <c r="Q144" s="4"/>
      <c r="R144" s="4"/>
      <c r="S144" s="4"/>
    </row>
    <row r="145" spans="1:19" s="1" customFormat="1" x14ac:dyDescent="0.2">
      <c r="A145" s="15">
        <v>43935</v>
      </c>
      <c r="B145" s="9">
        <v>3.9925769604569199</v>
      </c>
      <c r="C145" s="9">
        <v>3.70004167542423</v>
      </c>
      <c r="D145" s="9">
        <v>12.629764413764599</v>
      </c>
      <c r="E145" s="9">
        <v>9.8243033892267793</v>
      </c>
      <c r="F145" s="9">
        <v>1.9699570217386</v>
      </c>
      <c r="G145" s="9">
        <v>1.89702963535201</v>
      </c>
      <c r="H145" s="9">
        <v>5.2199245114975303</v>
      </c>
      <c r="I145" s="9">
        <v>3.4324951181771302</v>
      </c>
      <c r="J145" s="9">
        <v>-10.7871278835726</v>
      </c>
      <c r="K145" s="9">
        <v>2.8202357074135098</v>
      </c>
      <c r="L145" s="9">
        <v>4.49402236847859</v>
      </c>
      <c r="M145" s="4"/>
      <c r="N145" s="4"/>
      <c r="O145" s="4"/>
      <c r="P145" s="4"/>
      <c r="Q145" s="4"/>
      <c r="R145" s="4"/>
      <c r="S145" s="4"/>
    </row>
    <row r="146" spans="1:19" s="1" customFormat="1" x14ac:dyDescent="0.2">
      <c r="A146" s="15">
        <v>43936</v>
      </c>
      <c r="B146" s="9">
        <v>3.97752194526544</v>
      </c>
      <c r="C146" s="9">
        <v>3.6845944946173499</v>
      </c>
      <c r="D146" s="9">
        <v>12.5406136175996</v>
      </c>
      <c r="E146" s="9">
        <v>9.8192661281730995</v>
      </c>
      <c r="F146" s="9">
        <v>1.96782433909684</v>
      </c>
      <c r="G146" s="9">
        <v>1.8720756282092801</v>
      </c>
      <c r="H146" s="9">
        <v>6.32244182836346</v>
      </c>
      <c r="I146" s="9">
        <v>3.2318586348371001</v>
      </c>
      <c r="J146" s="9">
        <v>-9.4935795033492703</v>
      </c>
      <c r="K146" s="9">
        <v>2.83827808780751</v>
      </c>
      <c r="L146" s="9">
        <v>4.47935976666452</v>
      </c>
      <c r="M146" s="4"/>
      <c r="N146" s="4"/>
      <c r="O146" s="4"/>
      <c r="P146" s="4"/>
      <c r="Q146" s="4"/>
      <c r="R146" s="4"/>
      <c r="S146" s="4"/>
    </row>
    <row r="147" spans="1:19" s="1" customFormat="1" x14ac:dyDescent="0.2">
      <c r="A147" s="15">
        <v>43937</v>
      </c>
      <c r="B147" s="9">
        <v>3.97545737052975</v>
      </c>
      <c r="C147" s="9">
        <v>3.6725340596881901</v>
      </c>
      <c r="D147" s="9">
        <v>12.1762871580731</v>
      </c>
      <c r="E147" s="9">
        <v>9.7325200078006606</v>
      </c>
      <c r="F147" s="9">
        <v>1.9648209983977101</v>
      </c>
      <c r="G147" s="9">
        <v>1.8643850031618101</v>
      </c>
      <c r="H147" s="9">
        <v>6.3192591920049397</v>
      </c>
      <c r="I147" s="9">
        <v>3.1104329667858499</v>
      </c>
      <c r="J147" s="9">
        <v>-11.5838311808582</v>
      </c>
      <c r="K147" s="9">
        <v>2.8291789411477102</v>
      </c>
      <c r="L147" s="9">
        <v>4.51519621595589</v>
      </c>
      <c r="M147" s="4"/>
      <c r="N147" s="4"/>
      <c r="O147" s="4"/>
      <c r="P147" s="4"/>
      <c r="Q147" s="4"/>
      <c r="R147" s="4"/>
      <c r="S147" s="4"/>
    </row>
    <row r="148" spans="1:19" s="1" customFormat="1" x14ac:dyDescent="0.2">
      <c r="A148" s="15">
        <v>43938</v>
      </c>
      <c r="B148" s="9">
        <v>3.9278451365727798</v>
      </c>
      <c r="C148" s="9">
        <v>3.6523390174762498</v>
      </c>
      <c r="D148" s="9">
        <v>11.9788002827275</v>
      </c>
      <c r="E148" s="9">
        <v>9.6385043272531892</v>
      </c>
      <c r="F148" s="9">
        <v>1.96406719456682</v>
      </c>
      <c r="G148" s="9">
        <v>1.8602048257235599</v>
      </c>
      <c r="H148" s="9">
        <v>5.9048264205771597</v>
      </c>
      <c r="I148" s="9">
        <v>3.0896255458908799</v>
      </c>
      <c r="J148" s="9">
        <v>-10.877507054821599</v>
      </c>
      <c r="K148" s="9">
        <v>2.8318107562072399</v>
      </c>
      <c r="L148" s="9">
        <v>4.5048925614499602</v>
      </c>
      <c r="M148" s="4"/>
      <c r="N148" s="4"/>
      <c r="O148" s="4"/>
      <c r="P148" s="4"/>
      <c r="Q148" s="4"/>
      <c r="R148" s="4"/>
      <c r="S148" s="4"/>
    </row>
    <row r="149" spans="1:19" s="1" customFormat="1" x14ac:dyDescent="0.2">
      <c r="A149" s="15">
        <v>43941</v>
      </c>
      <c r="B149" s="9">
        <v>3.8983748701083498</v>
      </c>
      <c r="C149" s="9">
        <v>3.6223271846497802</v>
      </c>
      <c r="D149" s="9">
        <v>11.9593770959263</v>
      </c>
      <c r="E149" s="9">
        <v>9.5982445342772191</v>
      </c>
      <c r="F149" s="9">
        <v>1.9545950221822801</v>
      </c>
      <c r="G149" s="9">
        <v>1.8559283042538099</v>
      </c>
      <c r="H149" s="9">
        <v>5.6170823267746401</v>
      </c>
      <c r="I149" s="9">
        <v>2.9736066442218299</v>
      </c>
      <c r="J149" s="9">
        <v>-9.2433232061296309</v>
      </c>
      <c r="K149" s="9">
        <v>2.81388188718504</v>
      </c>
      <c r="L149" s="9">
        <v>4.4520881136321897</v>
      </c>
      <c r="M149" s="4"/>
      <c r="N149" s="4"/>
      <c r="O149" s="4"/>
      <c r="P149" s="4"/>
      <c r="Q149" s="4"/>
      <c r="R149" s="4"/>
      <c r="S149" s="4"/>
    </row>
    <row r="150" spans="1:19" s="1" customFormat="1" x14ac:dyDescent="0.2">
      <c r="A150" s="15">
        <v>43942</v>
      </c>
      <c r="B150" s="9">
        <v>3.89009731563335</v>
      </c>
      <c r="C150" s="9">
        <v>3.6130288838069098</v>
      </c>
      <c r="D150" s="9">
        <v>11.8882929044045</v>
      </c>
      <c r="E150" s="9">
        <v>9.6089766672501895</v>
      </c>
      <c r="F150" s="9">
        <v>1.95713022577058</v>
      </c>
      <c r="G150" s="9">
        <v>1.8566137948096999</v>
      </c>
      <c r="H150" s="9">
        <v>5.11640715599472</v>
      </c>
      <c r="I150" s="9">
        <v>2.4034987405377199</v>
      </c>
      <c r="J150" s="9">
        <v>-10.8798641396319</v>
      </c>
      <c r="K150" s="9">
        <v>2.7953623470215301</v>
      </c>
      <c r="L150" s="9">
        <v>4.4692947615176903</v>
      </c>
      <c r="M150" s="4"/>
      <c r="N150" s="4"/>
      <c r="O150" s="4"/>
      <c r="P150" s="4"/>
      <c r="Q150" s="4"/>
      <c r="R150" s="4"/>
      <c r="S150" s="4"/>
    </row>
    <row r="151" spans="1:19" s="1" customFormat="1" x14ac:dyDescent="0.2">
      <c r="A151" s="15">
        <v>43943</v>
      </c>
      <c r="B151" s="9">
        <v>3.87736426195635</v>
      </c>
      <c r="C151" s="9">
        <v>3.6002892307536598</v>
      </c>
      <c r="D151" s="9">
        <v>11.5286247332483</v>
      </c>
      <c r="E151" s="9">
        <v>9.5368063797432292</v>
      </c>
      <c r="F151" s="9">
        <v>1.9482951190487601</v>
      </c>
      <c r="G151" s="9">
        <v>1.85903100518739</v>
      </c>
      <c r="H151" s="9">
        <v>4.8386177759059201</v>
      </c>
      <c r="I151" s="9">
        <v>2.31948948421809</v>
      </c>
      <c r="J151" s="9">
        <v>-12.347504679459901</v>
      </c>
      <c r="K151" s="9">
        <v>2.7790072567654098</v>
      </c>
      <c r="L151" s="9">
        <v>4.4533873363474497</v>
      </c>
      <c r="M151" s="4"/>
      <c r="N151" s="4"/>
      <c r="O151" s="4"/>
      <c r="P151" s="4"/>
      <c r="Q151" s="4"/>
      <c r="R151" s="4"/>
      <c r="S151" s="4"/>
    </row>
    <row r="152" spans="1:19" s="1" customFormat="1" x14ac:dyDescent="0.2">
      <c r="A152" s="15">
        <v>43944</v>
      </c>
      <c r="B152" s="9">
        <v>3.8639368257279201</v>
      </c>
      <c r="C152" s="9">
        <v>3.5905997712625899</v>
      </c>
      <c r="D152" s="9">
        <v>11.365467079980199</v>
      </c>
      <c r="E152" s="9">
        <v>9.4403976481247192</v>
      </c>
      <c r="F152" s="9">
        <v>1.9464264812055101</v>
      </c>
      <c r="G152" s="9">
        <v>1.8622890806049299</v>
      </c>
      <c r="H152" s="9">
        <v>4.6769391274357597</v>
      </c>
      <c r="I152" s="9">
        <v>2.1245368524419699</v>
      </c>
      <c r="J152" s="9">
        <v>-11.4777158097585</v>
      </c>
      <c r="K152" s="9">
        <v>2.7406551970215101</v>
      </c>
      <c r="L152" s="9">
        <v>4.4404465792004704</v>
      </c>
      <c r="M152" s="4"/>
      <c r="N152" s="4"/>
      <c r="O152" s="4"/>
      <c r="P152" s="4"/>
      <c r="Q152" s="4"/>
      <c r="R152" s="4"/>
      <c r="S152" s="4"/>
    </row>
    <row r="153" spans="1:19" s="1" customFormat="1" x14ac:dyDescent="0.2">
      <c r="A153" s="15">
        <v>43945</v>
      </c>
      <c r="B153" s="9">
        <v>3.85458558198936</v>
      </c>
      <c r="C153" s="9">
        <v>3.5868805909510399</v>
      </c>
      <c r="D153" s="9">
        <v>11.0770962483282</v>
      </c>
      <c r="E153" s="9">
        <v>9.2267593406467707</v>
      </c>
      <c r="F153" s="9">
        <v>1.94121994504227</v>
      </c>
      <c r="G153" s="9">
        <v>1.8609259277783701</v>
      </c>
      <c r="H153" s="9">
        <v>4.4203720858285598</v>
      </c>
      <c r="I153" s="9">
        <v>1.9085162260744</v>
      </c>
      <c r="J153" s="9">
        <v>-10.8552399898667</v>
      </c>
      <c r="K153" s="9">
        <v>2.6853350311336199</v>
      </c>
      <c r="L153" s="9">
        <v>4.4288735878171597</v>
      </c>
      <c r="M153" s="4"/>
      <c r="N153" s="4"/>
      <c r="O153" s="4"/>
      <c r="P153" s="4"/>
      <c r="Q153" s="4"/>
      <c r="R153" s="4"/>
      <c r="S153" s="4"/>
    </row>
    <row r="154" spans="1:19" s="1" customFormat="1" x14ac:dyDescent="0.2">
      <c r="A154" s="15">
        <v>43948</v>
      </c>
      <c r="B154" s="9">
        <v>3.8278884695025801</v>
      </c>
      <c r="C154" s="9">
        <v>3.5568706033767001</v>
      </c>
      <c r="D154" s="9">
        <v>10.8164234961367</v>
      </c>
      <c r="E154" s="9">
        <v>9.1538597093293994</v>
      </c>
      <c r="F154" s="9">
        <v>1.9292873454921999</v>
      </c>
      <c r="G154" s="9">
        <v>1.8876029451989</v>
      </c>
      <c r="H154" s="9">
        <v>3.9749549345181099</v>
      </c>
      <c r="I154" s="9">
        <v>1.9554097219284701</v>
      </c>
      <c r="J154" s="9">
        <v>-10.2943042544797</v>
      </c>
      <c r="K154" s="9">
        <v>2.52571253685967</v>
      </c>
      <c r="L154" s="9">
        <v>4.4201597276392999</v>
      </c>
      <c r="M154" s="4"/>
      <c r="N154" s="4"/>
      <c r="O154" s="4"/>
      <c r="P154" s="4"/>
      <c r="Q154" s="4"/>
      <c r="R154" s="4"/>
      <c r="S154" s="4"/>
    </row>
    <row r="155" spans="1:19" s="1" customFormat="1" x14ac:dyDescent="0.2">
      <c r="A155" s="15">
        <v>43949</v>
      </c>
      <c r="B155" s="9">
        <v>3.8341158405472999</v>
      </c>
      <c r="C155" s="9">
        <v>3.5392221036216598</v>
      </c>
      <c r="D155" s="9">
        <v>10.7932245010158</v>
      </c>
      <c r="E155" s="9">
        <v>9.1600102593811208</v>
      </c>
      <c r="F155" s="9">
        <v>1.9264132334536801</v>
      </c>
      <c r="G155" s="9">
        <v>1.8814926505743199</v>
      </c>
      <c r="H155" s="9">
        <v>4.1509455903310997</v>
      </c>
      <c r="I155" s="9">
        <v>1.7302759963936001</v>
      </c>
      <c r="J155" s="9">
        <v>-9.6912506885850895</v>
      </c>
      <c r="K155" s="9">
        <v>2.5995886369507701</v>
      </c>
      <c r="L155" s="9">
        <v>4.4121062592252702</v>
      </c>
      <c r="M155" s="4"/>
      <c r="N155" s="4"/>
      <c r="O155" s="4"/>
      <c r="P155" s="4"/>
      <c r="Q155" s="4"/>
      <c r="R155" s="4"/>
      <c r="S155" s="4"/>
    </row>
    <row r="156" spans="1:19" s="1" customFormat="1" x14ac:dyDescent="0.2">
      <c r="A156" s="15">
        <v>43950</v>
      </c>
      <c r="B156" s="9">
        <v>3.8240431632199501</v>
      </c>
      <c r="C156" s="9">
        <v>3.5194483991183199</v>
      </c>
      <c r="D156" s="9">
        <v>10.681355013147799</v>
      </c>
      <c r="E156" s="9">
        <v>8.9846418032527708</v>
      </c>
      <c r="F156" s="9">
        <v>1.9283855524896201</v>
      </c>
      <c r="G156" s="9">
        <v>1.8759054288228301</v>
      </c>
      <c r="H156" s="9">
        <v>3.5961727387080602</v>
      </c>
      <c r="I156" s="9">
        <v>2.0317780163143899</v>
      </c>
      <c r="J156" s="9">
        <v>-9.3208199550101103</v>
      </c>
      <c r="K156" s="9">
        <v>2.9479604306676301</v>
      </c>
      <c r="L156" s="9">
        <v>4.4166664343761504</v>
      </c>
      <c r="M156" s="4"/>
      <c r="N156" s="4"/>
      <c r="O156" s="4"/>
      <c r="P156" s="4"/>
      <c r="Q156" s="4"/>
      <c r="R156" s="4"/>
      <c r="S156" s="4"/>
    </row>
    <row r="157" spans="1:19" s="1" customFormat="1" x14ac:dyDescent="0.2">
      <c r="A157" s="15">
        <v>43951</v>
      </c>
      <c r="B157" s="9">
        <v>3.8226654912118598</v>
      </c>
      <c r="C157" s="9">
        <v>3.5101254761735299</v>
      </c>
      <c r="D157" s="9">
        <v>10.785023760280399</v>
      </c>
      <c r="E157" s="9">
        <v>8.9889042017564709</v>
      </c>
      <c r="F157" s="9">
        <v>1.92762395880679</v>
      </c>
      <c r="G157" s="9">
        <v>1.8691441711911001</v>
      </c>
      <c r="H157" s="9">
        <v>3.7404147750494299</v>
      </c>
      <c r="I157" s="9">
        <v>2.1179793008493499</v>
      </c>
      <c r="J157" s="9">
        <v>-8.21260910909381</v>
      </c>
      <c r="K157" s="9">
        <v>3.0300484703025199</v>
      </c>
      <c r="L157" s="9">
        <v>4.3629535858468698</v>
      </c>
      <c r="M157" s="4"/>
      <c r="N157" s="4"/>
      <c r="O157" s="4"/>
      <c r="P157" s="4"/>
      <c r="Q157" s="4"/>
      <c r="R157" s="4"/>
      <c r="S157" s="4"/>
    </row>
    <row r="158" spans="1:19" s="1" customFormat="1" x14ac:dyDescent="0.2">
      <c r="A158" s="15">
        <v>43955</v>
      </c>
      <c r="B158" s="9">
        <v>3.78179720209685</v>
      </c>
      <c r="C158" s="9">
        <v>3.47054529116846</v>
      </c>
      <c r="D158" s="9">
        <v>10.6799471900434</v>
      </c>
      <c r="E158" s="9">
        <v>8.8904139123550898</v>
      </c>
      <c r="F158" s="9">
        <v>1.9090644475085301</v>
      </c>
      <c r="G158" s="9">
        <v>1.85281796533731</v>
      </c>
      <c r="H158" s="9">
        <v>3.22836037014712</v>
      </c>
      <c r="I158" s="9">
        <v>1.6496237054855301</v>
      </c>
      <c r="J158" s="9">
        <v>-10.595231281634501</v>
      </c>
      <c r="K158" s="9">
        <v>2.6972430200587101</v>
      </c>
      <c r="L158" s="9">
        <v>4.33287171444774</v>
      </c>
      <c r="M158" s="4"/>
      <c r="N158" s="4"/>
      <c r="O158" s="4"/>
      <c r="P158" s="4"/>
      <c r="Q158" s="4"/>
      <c r="R158" s="4"/>
      <c r="S158" s="4"/>
    </row>
    <row r="159" spans="1:19" s="1" customFormat="1" x14ac:dyDescent="0.2">
      <c r="A159" s="15">
        <v>43956</v>
      </c>
      <c r="B159" s="9">
        <v>3.76978355980027</v>
      </c>
      <c r="C159" s="9">
        <v>3.4663860280251999</v>
      </c>
      <c r="D159" s="9">
        <v>10.6217294785381</v>
      </c>
      <c r="E159" s="9">
        <v>8.7118640263190006</v>
      </c>
      <c r="F159" s="9">
        <v>1.90536667768646</v>
      </c>
      <c r="G159" s="9">
        <v>1.8552338853473</v>
      </c>
      <c r="H159" s="9">
        <v>3.23424186908874</v>
      </c>
      <c r="I159" s="9">
        <v>1.71680250985491</v>
      </c>
      <c r="J159" s="9">
        <v>-11.248036331937699</v>
      </c>
      <c r="K159" s="9">
        <v>3.2318265252900802</v>
      </c>
      <c r="L159" s="9">
        <v>4.3306267778308296</v>
      </c>
      <c r="M159" s="4"/>
      <c r="N159" s="4"/>
      <c r="O159" s="4"/>
      <c r="P159" s="4"/>
      <c r="Q159" s="4"/>
      <c r="R159" s="4"/>
      <c r="S159" s="4"/>
    </row>
    <row r="160" spans="1:19" s="1" customFormat="1" x14ac:dyDescent="0.2">
      <c r="A160" s="15">
        <v>43957</v>
      </c>
      <c r="B160" s="9">
        <v>3.7596749476819098</v>
      </c>
      <c r="C160" s="9">
        <v>3.4535997455921499</v>
      </c>
      <c r="D160" s="9">
        <v>10.5738094488482</v>
      </c>
      <c r="E160" s="9">
        <v>8.6259761765282192</v>
      </c>
      <c r="F160" s="9">
        <v>1.9024593652189501</v>
      </c>
      <c r="G160" s="9">
        <v>1.8490667645748899</v>
      </c>
      <c r="H160" s="9">
        <v>2.9765789305950201</v>
      </c>
      <c r="I160" s="9">
        <v>1.8723686367408601</v>
      </c>
      <c r="J160" s="9">
        <v>-9.8301186381614496</v>
      </c>
      <c r="K160" s="9">
        <v>3.2957500513347902</v>
      </c>
      <c r="L160" s="9">
        <v>4.3260127057312001</v>
      </c>
      <c r="M160" s="4"/>
      <c r="N160" s="4"/>
      <c r="O160" s="4"/>
      <c r="P160" s="4"/>
      <c r="Q160" s="4"/>
      <c r="R160" s="4"/>
      <c r="S160" s="4"/>
    </row>
    <row r="161" spans="1:19" s="1" customFormat="1" x14ac:dyDescent="0.2">
      <c r="A161" s="15">
        <v>43958</v>
      </c>
      <c r="B161" s="9">
        <v>3.74658143950573</v>
      </c>
      <c r="C161" s="9">
        <v>3.44681266379148</v>
      </c>
      <c r="D161" s="9">
        <v>10.5634708761272</v>
      </c>
      <c r="E161" s="9">
        <v>8.6229655673655401</v>
      </c>
      <c r="F161" s="9">
        <v>1.9010952673285699</v>
      </c>
      <c r="G161" s="9">
        <v>1.8503290786355999</v>
      </c>
      <c r="H161" s="9">
        <v>2.5491099690474801</v>
      </c>
      <c r="I161" s="9">
        <v>1.92371090969053</v>
      </c>
      <c r="J161" s="9">
        <v>-9.4822819448224696</v>
      </c>
      <c r="K161" s="9">
        <v>3.3011152190116202</v>
      </c>
      <c r="L161" s="9">
        <v>4.3246381319095804</v>
      </c>
      <c r="M161" s="4"/>
      <c r="N161" s="4"/>
      <c r="O161" s="4"/>
      <c r="P161" s="4"/>
      <c r="Q161" s="4"/>
      <c r="R161" s="4"/>
      <c r="S161" s="4"/>
    </row>
    <row r="162" spans="1:19" s="1" customFormat="1" x14ac:dyDescent="0.2">
      <c r="A162" s="15">
        <v>43959</v>
      </c>
      <c r="B162" s="9">
        <v>3.73355289378694</v>
      </c>
      <c r="C162" s="9">
        <v>3.4357227343941399</v>
      </c>
      <c r="D162" s="9">
        <v>10.4501904866936</v>
      </c>
      <c r="E162" s="9">
        <v>8.4789323664390892</v>
      </c>
      <c r="F162" s="9">
        <v>1.8977621871881101</v>
      </c>
      <c r="G162" s="9">
        <v>1.8445341729607601</v>
      </c>
      <c r="H162" s="9">
        <v>2.4640317168771899</v>
      </c>
      <c r="I162" s="9">
        <v>2.2035522320462002</v>
      </c>
      <c r="J162" s="9">
        <v>-8.1705162186597295</v>
      </c>
      <c r="K162" s="9">
        <v>3.3291376955062599</v>
      </c>
      <c r="L162" s="9">
        <v>4.3394538482998399</v>
      </c>
      <c r="M162" s="4"/>
      <c r="N162" s="4"/>
      <c r="O162" s="4"/>
      <c r="P162" s="4"/>
      <c r="Q162" s="4"/>
      <c r="R162" s="4"/>
      <c r="S162" s="4"/>
    </row>
    <row r="163" spans="1:19" s="1" customFormat="1" x14ac:dyDescent="0.2">
      <c r="A163" s="15">
        <v>43962</v>
      </c>
      <c r="B163" s="9">
        <v>3.7018060579635201</v>
      </c>
      <c r="C163" s="9">
        <v>3.4085149732516702</v>
      </c>
      <c r="D163" s="9">
        <v>10.4029625030832</v>
      </c>
      <c r="E163" s="9">
        <v>8.4353912104213702</v>
      </c>
      <c r="F163" s="9">
        <v>1.8907952553407801</v>
      </c>
      <c r="G163" s="9">
        <v>1.8383173581066701</v>
      </c>
      <c r="H163" s="9">
        <v>2.58686696788507</v>
      </c>
      <c r="I163" s="9">
        <v>2.4635372758421599</v>
      </c>
      <c r="J163" s="9">
        <v>-6.6631203891523896</v>
      </c>
      <c r="K163" s="9">
        <v>3.35913836234739</v>
      </c>
      <c r="L163" s="9">
        <v>4.3126639662234698</v>
      </c>
      <c r="M163" s="4"/>
      <c r="N163" s="4"/>
      <c r="O163" s="4"/>
      <c r="P163" s="4"/>
      <c r="Q163" s="4"/>
      <c r="R163" s="4"/>
      <c r="S163" s="4"/>
    </row>
    <row r="164" spans="1:19" s="1" customFormat="1" x14ac:dyDescent="0.2">
      <c r="A164" s="15">
        <v>43963</v>
      </c>
      <c r="B164" s="9">
        <v>3.6966197823106701</v>
      </c>
      <c r="C164" s="9">
        <v>3.40097470734234</v>
      </c>
      <c r="D164" s="9">
        <v>10.3946013025169</v>
      </c>
      <c r="E164" s="9">
        <v>8.44582164837521</v>
      </c>
      <c r="F164" s="9">
        <v>1.88396194171751</v>
      </c>
      <c r="G164" s="9">
        <v>1.8327571449117701</v>
      </c>
      <c r="H164" s="9">
        <v>2.7253495390056899</v>
      </c>
      <c r="I164" s="9">
        <v>2.69098903102942</v>
      </c>
      <c r="J164" s="9">
        <v>-6.9409052468567198</v>
      </c>
      <c r="K164" s="9">
        <v>3.3542537539324799</v>
      </c>
      <c r="L164" s="9">
        <v>4.3072381437139304</v>
      </c>
      <c r="M164" s="4"/>
      <c r="N164" s="4"/>
      <c r="O164" s="4"/>
      <c r="P164" s="4"/>
      <c r="Q164" s="4"/>
      <c r="R164" s="4"/>
      <c r="S164" s="4"/>
    </row>
    <row r="165" spans="1:19" s="1" customFormat="1" x14ac:dyDescent="0.2">
      <c r="A165" s="15">
        <v>43964</v>
      </c>
      <c r="B165" s="9">
        <v>3.6795228870588299</v>
      </c>
      <c r="C165" s="9">
        <v>3.3864401668756798</v>
      </c>
      <c r="D165" s="9">
        <v>10.347067822433599</v>
      </c>
      <c r="E165" s="9">
        <v>8.41999268444515</v>
      </c>
      <c r="F165" s="9">
        <v>1.8871182503411901</v>
      </c>
      <c r="G165" s="9">
        <v>1.8311291699676799</v>
      </c>
      <c r="H165" s="9">
        <v>2.7565475756429998</v>
      </c>
      <c r="I165" s="9">
        <v>2.41055193223945</v>
      </c>
      <c r="J165" s="9">
        <v>-6.7286104721713</v>
      </c>
      <c r="K165" s="9">
        <v>3.2420858396266401</v>
      </c>
      <c r="L165" s="9">
        <v>4.3084273022698003</v>
      </c>
      <c r="M165" s="4"/>
      <c r="N165" s="4"/>
      <c r="O165" s="4"/>
      <c r="P165" s="4"/>
      <c r="Q165" s="4"/>
      <c r="R165" s="4"/>
      <c r="S165" s="4"/>
    </row>
    <row r="166" spans="1:19" s="1" customFormat="1" x14ac:dyDescent="0.2">
      <c r="A166" s="15">
        <v>43965</v>
      </c>
      <c r="B166" s="9">
        <v>3.6723463169861099</v>
      </c>
      <c r="C166" s="9">
        <v>3.37595932904504</v>
      </c>
      <c r="D166" s="9">
        <v>10.3186300897774</v>
      </c>
      <c r="E166" s="9">
        <v>8.4014458157440508</v>
      </c>
      <c r="F166" s="9">
        <v>1.8847426893611201</v>
      </c>
      <c r="G166" s="9">
        <v>1.82452015038965</v>
      </c>
      <c r="H166" s="9">
        <v>2.7250635654483899</v>
      </c>
      <c r="I166" s="9">
        <v>2.21797247947476</v>
      </c>
      <c r="J166" s="9">
        <v>-8.7498207970183195</v>
      </c>
      <c r="K166" s="9">
        <v>3.02456379002995</v>
      </c>
      <c r="L166" s="9">
        <v>4.2974352325000602</v>
      </c>
      <c r="M166" s="4"/>
      <c r="N166" s="4"/>
      <c r="O166" s="4"/>
      <c r="P166" s="4"/>
      <c r="Q166" s="4"/>
      <c r="R166" s="4"/>
      <c r="S166" s="4"/>
    </row>
    <row r="167" spans="1:19" s="1" customFormat="1" x14ac:dyDescent="0.2">
      <c r="A167" s="15">
        <v>43966</v>
      </c>
      <c r="B167" s="9">
        <v>3.6643307699903001</v>
      </c>
      <c r="C167" s="9">
        <v>3.3624792307142002</v>
      </c>
      <c r="D167" s="9">
        <v>10.288614808176201</v>
      </c>
      <c r="E167" s="9">
        <v>8.3201826326506207</v>
      </c>
      <c r="F167" s="9">
        <v>1.8829817482870601</v>
      </c>
      <c r="G167" s="9">
        <v>1.81837781867436</v>
      </c>
      <c r="H167" s="9">
        <v>2.72564603203167</v>
      </c>
      <c r="I167" s="9">
        <v>2.1974445245671599</v>
      </c>
      <c r="J167" s="9">
        <v>-8.7961819855484293</v>
      </c>
      <c r="K167" s="9">
        <v>3.0746333081708399</v>
      </c>
      <c r="L167" s="9">
        <v>4.2927687452831798</v>
      </c>
      <c r="M167" s="4"/>
      <c r="N167" s="4"/>
      <c r="O167" s="4"/>
      <c r="P167" s="4"/>
      <c r="Q167" s="4"/>
      <c r="R167" s="4"/>
      <c r="S167" s="4"/>
    </row>
    <row r="168" spans="1:19" s="1" customFormat="1" x14ac:dyDescent="0.2">
      <c r="A168" s="15">
        <v>43969</v>
      </c>
      <c r="B168" s="9">
        <v>3.6380390988838398</v>
      </c>
      <c r="C168" s="9">
        <v>3.3342110904696001</v>
      </c>
      <c r="D168" s="9">
        <v>10.2621062692525</v>
      </c>
      <c r="E168" s="9">
        <v>8.3031766774719102</v>
      </c>
      <c r="F168" s="9">
        <v>1.8763886978992299</v>
      </c>
      <c r="G168" s="9">
        <v>1.8084941126818499</v>
      </c>
      <c r="H168" s="9">
        <v>2.7685691092584501</v>
      </c>
      <c r="I168" s="9">
        <v>2.65179000850077</v>
      </c>
      <c r="J168" s="9">
        <v>-8.3852692954938597</v>
      </c>
      <c r="K168" s="9">
        <v>3.1099321648855498</v>
      </c>
      <c r="L168" s="9">
        <v>4.3298098948664201</v>
      </c>
      <c r="M168" s="4"/>
      <c r="N168" s="4"/>
      <c r="O168" s="4"/>
      <c r="P168" s="4"/>
      <c r="Q168" s="4"/>
      <c r="R168" s="4"/>
      <c r="S168" s="4"/>
    </row>
    <row r="169" spans="1:19" s="1" customFormat="1" x14ac:dyDescent="0.2">
      <c r="A169" s="15">
        <v>43970</v>
      </c>
      <c r="B169" s="9">
        <v>3.6288872922601398</v>
      </c>
      <c r="C169" s="9">
        <v>3.3312275757846201</v>
      </c>
      <c r="D169" s="9">
        <v>10.2415922132008</v>
      </c>
      <c r="E169" s="9">
        <v>8.2646920234068304</v>
      </c>
      <c r="F169" s="9">
        <v>1.87699840620141</v>
      </c>
      <c r="G169" s="9">
        <v>1.8081988882384299</v>
      </c>
      <c r="H169" s="9">
        <v>2.6329258197383298</v>
      </c>
      <c r="I169" s="9">
        <v>2.8145791924679302</v>
      </c>
      <c r="J169" s="9">
        <v>-5.4230468426610798</v>
      </c>
      <c r="K169" s="9">
        <v>3.1587974935388701</v>
      </c>
      <c r="L169" s="9">
        <v>4.3202896061312099</v>
      </c>
      <c r="M169" s="4"/>
      <c r="N169" s="4"/>
      <c r="O169" s="4"/>
      <c r="P169" s="4"/>
      <c r="Q169" s="4"/>
      <c r="R169" s="4"/>
      <c r="S169" s="4"/>
    </row>
    <row r="170" spans="1:19" s="1" customFormat="1" x14ac:dyDescent="0.2">
      <c r="A170" s="15">
        <v>43971</v>
      </c>
      <c r="B170" s="9">
        <v>3.6220082510098699</v>
      </c>
      <c r="C170" s="9">
        <v>3.3212985002066699</v>
      </c>
      <c r="D170" s="9">
        <v>10.1454550597287</v>
      </c>
      <c r="E170" s="9">
        <v>8.20665362950702</v>
      </c>
      <c r="F170" s="9">
        <v>1.8707399696217299</v>
      </c>
      <c r="G170" s="9">
        <v>1.80334984744839</v>
      </c>
      <c r="H170" s="9">
        <v>2.4199191355326102</v>
      </c>
      <c r="I170" s="9">
        <v>2.7189563766685101</v>
      </c>
      <c r="J170" s="9">
        <v>-5.4982013608313096</v>
      </c>
      <c r="K170" s="9">
        <v>3.0895245829270501</v>
      </c>
      <c r="L170" s="9">
        <v>4.2959372553737003</v>
      </c>
      <c r="M170" s="4"/>
      <c r="N170" s="4"/>
      <c r="O170" s="4"/>
      <c r="P170" s="4"/>
      <c r="Q170" s="4"/>
      <c r="R170" s="4"/>
      <c r="S170" s="4"/>
    </row>
    <row r="171" spans="1:19" s="1" customFormat="1" x14ac:dyDescent="0.2">
      <c r="A171" s="15">
        <v>43972</v>
      </c>
      <c r="B171" s="9">
        <v>3.6034110456585902</v>
      </c>
      <c r="C171" s="9">
        <v>3.3017581471261699</v>
      </c>
      <c r="D171" s="9">
        <v>10.023230129458399</v>
      </c>
      <c r="E171" s="9">
        <v>8.2475346764642996</v>
      </c>
      <c r="F171" s="9">
        <v>1.8730389109415</v>
      </c>
      <c r="G171" s="9">
        <v>1.80332281595981</v>
      </c>
      <c r="H171" s="9">
        <v>2.4002984805057102</v>
      </c>
      <c r="I171" s="9">
        <v>2.7482911112299302</v>
      </c>
      <c r="J171" s="9">
        <v>-5.3869907119433202</v>
      </c>
      <c r="K171" s="9">
        <v>3.65535939037628</v>
      </c>
      <c r="L171" s="9">
        <v>4.2853057945805899</v>
      </c>
      <c r="M171" s="4"/>
      <c r="N171" s="4"/>
      <c r="O171" s="4"/>
      <c r="P171" s="4"/>
      <c r="Q171" s="4"/>
      <c r="R171" s="4"/>
      <c r="S171" s="4"/>
    </row>
    <row r="172" spans="1:19" s="1" customFormat="1" x14ac:dyDescent="0.2">
      <c r="A172" s="15">
        <v>43973</v>
      </c>
      <c r="B172" s="9">
        <v>3.5978313739638699</v>
      </c>
      <c r="C172" s="9">
        <v>3.2927533151179</v>
      </c>
      <c r="D172" s="9">
        <v>10.0149818622249</v>
      </c>
      <c r="E172" s="9">
        <v>8.2590527232884696</v>
      </c>
      <c r="F172" s="9">
        <v>1.8696046646734401</v>
      </c>
      <c r="G172" s="9">
        <v>1.80087962375255</v>
      </c>
      <c r="H172" s="9">
        <v>2.4239720135705398</v>
      </c>
      <c r="I172" s="9">
        <v>2.84587789237787</v>
      </c>
      <c r="J172" s="9">
        <v>-5.2220727238663196</v>
      </c>
      <c r="K172" s="9">
        <v>3.5576961440671599</v>
      </c>
      <c r="L172" s="9">
        <v>4.2832668392022502</v>
      </c>
      <c r="M172" s="4"/>
      <c r="N172" s="4"/>
      <c r="O172" s="4"/>
      <c r="P172" s="4"/>
      <c r="Q172" s="4"/>
      <c r="R172" s="4"/>
      <c r="S172" s="4"/>
    </row>
    <row r="173" spans="1:19" s="1" customFormat="1" x14ac:dyDescent="0.2">
      <c r="A173" s="15">
        <v>43976</v>
      </c>
      <c r="B173" s="9">
        <v>3.5672105715254898</v>
      </c>
      <c r="C173" s="9">
        <v>3.2646109268258598</v>
      </c>
      <c r="D173" s="9">
        <v>9.9494641979160701</v>
      </c>
      <c r="E173" s="9">
        <v>8.2485241296258192</v>
      </c>
      <c r="F173" s="9">
        <v>1.86363227986613</v>
      </c>
      <c r="G173" s="9">
        <v>1.7922228484599401</v>
      </c>
      <c r="H173" s="9">
        <v>2.3993135666955201</v>
      </c>
      <c r="I173" s="9">
        <v>2.7781454192337902</v>
      </c>
      <c r="J173" s="9">
        <v>-3.8738109365309099</v>
      </c>
      <c r="K173" s="9">
        <v>3.5333273487124002</v>
      </c>
      <c r="L173" s="9">
        <v>4.2631313510439899</v>
      </c>
      <c r="M173" s="4"/>
      <c r="N173" s="4"/>
      <c r="O173" s="4"/>
      <c r="P173" s="4"/>
      <c r="Q173" s="4"/>
      <c r="R173" s="4"/>
      <c r="S173" s="4"/>
    </row>
    <row r="174" spans="1:19" s="1" customFormat="1" x14ac:dyDescent="0.2">
      <c r="A174" s="15">
        <v>43977</v>
      </c>
      <c r="B174" s="9">
        <v>3.56341121985123</v>
      </c>
      <c r="C174" s="9">
        <v>3.25649881609182</v>
      </c>
      <c r="D174" s="9">
        <v>9.7625645180696097</v>
      </c>
      <c r="E174" s="9">
        <v>8.2471400706414304</v>
      </c>
      <c r="F174" s="9">
        <v>1.8621424622132901</v>
      </c>
      <c r="G174" s="9">
        <v>1.7872379981533999</v>
      </c>
      <c r="H174" s="9">
        <v>2.5059404976904598</v>
      </c>
      <c r="I174" s="9">
        <v>3.1883445311176501</v>
      </c>
      <c r="J174" s="9">
        <v>-3.7778823084807298</v>
      </c>
      <c r="K174" s="9">
        <v>3.52081805857825</v>
      </c>
      <c r="L174" s="9">
        <v>4.2601218528655496</v>
      </c>
      <c r="M174" s="4"/>
      <c r="N174" s="4"/>
      <c r="O174" s="4"/>
      <c r="P174" s="4"/>
      <c r="Q174" s="4"/>
      <c r="R174" s="4"/>
      <c r="S174" s="4"/>
    </row>
    <row r="175" spans="1:19" s="1" customFormat="1" x14ac:dyDescent="0.2">
      <c r="A175" s="15">
        <v>43978</v>
      </c>
      <c r="B175" s="9">
        <v>3.5469571500127</v>
      </c>
      <c r="C175" s="9">
        <v>3.25051056640201</v>
      </c>
      <c r="D175" s="9">
        <v>9.7538165490968893</v>
      </c>
      <c r="E175" s="9">
        <v>8.2566246557213105</v>
      </c>
      <c r="F175" s="9">
        <v>1.8520980470998301</v>
      </c>
      <c r="G175" s="9">
        <v>1.7794238742150901</v>
      </c>
      <c r="H175" s="9">
        <v>2.5580840635508202</v>
      </c>
      <c r="I175" s="9">
        <v>3.4127396659053701</v>
      </c>
      <c r="J175" s="9">
        <v>-2.03334058013604</v>
      </c>
      <c r="K175" s="9">
        <v>3.5277205775875</v>
      </c>
      <c r="L175" s="9">
        <v>4.0938474477204396</v>
      </c>
      <c r="M175" s="4"/>
      <c r="N175" s="4"/>
      <c r="O175" s="4"/>
      <c r="P175" s="4"/>
      <c r="Q175" s="4"/>
      <c r="R175" s="4"/>
      <c r="S175" s="4"/>
    </row>
    <row r="176" spans="1:19" s="1" customFormat="1" x14ac:dyDescent="0.2">
      <c r="A176" s="15">
        <v>43979</v>
      </c>
      <c r="B176" s="9">
        <v>3.5308858770059199</v>
      </c>
      <c r="C176" s="9">
        <v>3.2305738870508698</v>
      </c>
      <c r="D176" s="9">
        <v>9.6977537351270797</v>
      </c>
      <c r="E176" s="9">
        <v>8.2083242572534196</v>
      </c>
      <c r="F176" s="9">
        <v>1.86312325374439</v>
      </c>
      <c r="G176" s="9">
        <v>1.7720214573803199</v>
      </c>
      <c r="H176" s="9">
        <v>2.53722485979061</v>
      </c>
      <c r="I176" s="9">
        <v>3.6927849083339601</v>
      </c>
      <c r="J176" s="9">
        <v>-0.31509393543196201</v>
      </c>
      <c r="K176" s="9">
        <v>3.4586288827124099</v>
      </c>
      <c r="L176" s="9">
        <v>4.0697350725135699</v>
      </c>
      <c r="M176" s="4"/>
      <c r="N176" s="4"/>
      <c r="O176" s="4"/>
      <c r="P176" s="4"/>
      <c r="Q176" s="4"/>
      <c r="R176" s="4"/>
      <c r="S176" s="4"/>
    </row>
    <row r="177" spans="1:19" s="1" customFormat="1" x14ac:dyDescent="0.2">
      <c r="A177" s="15">
        <v>43980</v>
      </c>
      <c r="B177" s="9">
        <v>3.5201226877622398</v>
      </c>
      <c r="C177" s="9">
        <v>3.2208058047383501</v>
      </c>
      <c r="D177" s="9">
        <v>9.67839597570004</v>
      </c>
      <c r="E177" s="9">
        <v>8.2075342399936009</v>
      </c>
      <c r="F177" s="9">
        <v>1.86738558090663</v>
      </c>
      <c r="G177" s="9">
        <v>1.7668122915742399</v>
      </c>
      <c r="H177" s="9">
        <v>2.5373869519379402</v>
      </c>
      <c r="I177" s="9">
        <v>3.6610807750726702</v>
      </c>
      <c r="J177" s="9">
        <v>0.33052340743692299</v>
      </c>
      <c r="K177" s="9">
        <v>3.1053536436029998</v>
      </c>
      <c r="L177" s="9">
        <v>4.0513860893600802</v>
      </c>
      <c r="M177" s="4"/>
      <c r="N177" s="4"/>
      <c r="O177" s="4"/>
      <c r="P177" s="4"/>
      <c r="Q177" s="4"/>
      <c r="R177" s="4"/>
      <c r="S177" s="4"/>
    </row>
    <row r="178" spans="1:19" s="1" customFormat="1" x14ac:dyDescent="0.2">
      <c r="A178" s="15">
        <v>43983</v>
      </c>
      <c r="B178" s="9">
        <v>3.49345877489651</v>
      </c>
      <c r="C178" s="9">
        <v>3.1959470224812501</v>
      </c>
      <c r="D178" s="9">
        <v>9.6518807736973997</v>
      </c>
      <c r="E178" s="9">
        <v>8.1974743307534297</v>
      </c>
      <c r="F178" s="9">
        <v>1.8529561874916201</v>
      </c>
      <c r="G178" s="9">
        <v>1.7622047487976</v>
      </c>
      <c r="H178" s="9">
        <v>2.5303988012055298</v>
      </c>
      <c r="I178" s="9">
        <v>3.8255291803368499</v>
      </c>
      <c r="J178" s="9">
        <v>1.1430948867688999</v>
      </c>
      <c r="K178" s="9">
        <v>3.1397055272574401</v>
      </c>
      <c r="L178" s="9">
        <v>4.09178019963566</v>
      </c>
      <c r="M178" s="4"/>
      <c r="N178" s="4"/>
      <c r="O178" s="4"/>
      <c r="P178" s="4"/>
      <c r="Q178" s="4"/>
      <c r="R178" s="4"/>
      <c r="S178" s="4"/>
    </row>
    <row r="179" spans="1:19" s="1" customFormat="1" x14ac:dyDescent="0.2">
      <c r="A179" s="15">
        <v>43984</v>
      </c>
      <c r="B179" s="9">
        <v>3.48143358038338</v>
      </c>
      <c r="C179" s="9">
        <v>3.1849521637278499</v>
      </c>
      <c r="D179" s="9">
        <v>9.6435356526060794</v>
      </c>
      <c r="E179" s="9">
        <v>8.1835049864728493</v>
      </c>
      <c r="F179" s="9">
        <v>1.85335973340977</v>
      </c>
      <c r="G179" s="9">
        <v>1.75889043477262</v>
      </c>
      <c r="H179" s="9">
        <v>2.48607218998119</v>
      </c>
      <c r="I179" s="9">
        <v>3.9456585655246399</v>
      </c>
      <c r="J179" s="9">
        <v>2.5249692800127899</v>
      </c>
      <c r="K179" s="9">
        <v>3.2687007818287102</v>
      </c>
      <c r="L179" s="9">
        <v>4.0528850435280797</v>
      </c>
      <c r="M179" s="4"/>
      <c r="N179" s="4"/>
      <c r="O179" s="4"/>
      <c r="P179" s="4"/>
      <c r="Q179" s="4"/>
      <c r="R179" s="4"/>
      <c r="S179" s="4"/>
    </row>
    <row r="180" spans="1:19" s="1" customFormat="1" x14ac:dyDescent="0.2">
      <c r="A180" s="15">
        <v>43985</v>
      </c>
      <c r="B180" s="9">
        <v>3.4651979381688198</v>
      </c>
      <c r="C180" s="9">
        <v>3.1729627211195499</v>
      </c>
      <c r="D180" s="9">
        <v>9.6173688133034503</v>
      </c>
      <c r="E180" s="9">
        <v>8.1523050087659605</v>
      </c>
      <c r="F180" s="9">
        <v>1.8505423895636199</v>
      </c>
      <c r="G180" s="9">
        <v>1.7577742784635999</v>
      </c>
      <c r="H180" s="9">
        <v>2.44957013171449</v>
      </c>
      <c r="I180" s="9">
        <v>4.0633862355346597</v>
      </c>
      <c r="J180" s="9">
        <v>3.3568120617744999</v>
      </c>
      <c r="K180" s="9">
        <v>3.34874670954866</v>
      </c>
      <c r="L180" s="9">
        <v>4.0432129320559902</v>
      </c>
      <c r="M180" s="4"/>
      <c r="N180" s="4"/>
      <c r="O180" s="4"/>
      <c r="P180" s="4"/>
      <c r="Q180" s="4"/>
      <c r="R180" s="4"/>
      <c r="S180" s="4"/>
    </row>
    <row r="181" spans="1:19" s="1" customFormat="1" x14ac:dyDescent="0.2">
      <c r="A181" s="15">
        <v>43986</v>
      </c>
      <c r="B181" s="9">
        <v>3.4543264599239398</v>
      </c>
      <c r="C181" s="9">
        <v>3.16534181757849</v>
      </c>
      <c r="D181" s="9">
        <v>9.6079823506181494</v>
      </c>
      <c r="E181" s="9">
        <v>8.1482331716521106</v>
      </c>
      <c r="F181" s="9">
        <v>1.84598296407143</v>
      </c>
      <c r="G181" s="9">
        <v>1.75558083603731</v>
      </c>
      <c r="H181" s="9">
        <v>2.3728489866468498</v>
      </c>
      <c r="I181" s="9">
        <v>3.9249604925706798</v>
      </c>
      <c r="J181" s="9">
        <v>2.8474097222146502</v>
      </c>
      <c r="K181" s="9">
        <v>3.3639611030511598</v>
      </c>
      <c r="L181" s="9">
        <v>4.0484162761036799</v>
      </c>
      <c r="M181" s="4"/>
      <c r="N181" s="4"/>
      <c r="O181" s="4"/>
      <c r="P181" s="4"/>
      <c r="Q181" s="4"/>
      <c r="R181" s="4"/>
      <c r="S181" s="4"/>
    </row>
    <row r="182" spans="1:19" s="1" customFormat="1" x14ac:dyDescent="0.2">
      <c r="A182" s="15">
        <v>43987</v>
      </c>
      <c r="B182" s="9">
        <v>3.4463308594761299</v>
      </c>
      <c r="C182" s="9">
        <v>3.15833833088708</v>
      </c>
      <c r="D182" s="9">
        <v>9.5565129985432602</v>
      </c>
      <c r="E182" s="9">
        <v>8.1980983000623695</v>
      </c>
      <c r="F182" s="9">
        <v>1.83905394380973</v>
      </c>
      <c r="G182" s="9">
        <v>1.7523961190349899</v>
      </c>
      <c r="H182" s="9">
        <v>2.3708988111620499</v>
      </c>
      <c r="I182" s="9">
        <v>4.0572231456495</v>
      </c>
      <c r="J182" s="9">
        <v>2.6341109108838299</v>
      </c>
      <c r="K182" s="9">
        <v>3.46617549987291</v>
      </c>
      <c r="L182" s="9">
        <v>4.0467279385245201</v>
      </c>
      <c r="M182" s="4"/>
      <c r="N182" s="4"/>
      <c r="O182" s="4"/>
      <c r="P182" s="4"/>
      <c r="Q182" s="4"/>
      <c r="R182" s="4"/>
      <c r="S182" s="4"/>
    </row>
    <row r="183" spans="1:19" s="1" customFormat="1" x14ac:dyDescent="0.2">
      <c r="A183" s="15">
        <v>43990</v>
      </c>
      <c r="B183" s="9">
        <v>3.4117373786774401</v>
      </c>
      <c r="C183" s="9">
        <v>3.1385711569908099</v>
      </c>
      <c r="D183" s="9">
        <v>9.3335956724622395</v>
      </c>
      <c r="E183" s="9">
        <v>8.1237037132176493</v>
      </c>
      <c r="F183" s="9">
        <v>1.8300168104751</v>
      </c>
      <c r="G183" s="9">
        <v>1.7360423846103299</v>
      </c>
      <c r="H183" s="9">
        <v>2.3105354322634701</v>
      </c>
      <c r="I183" s="9">
        <v>4.0393138801038404</v>
      </c>
      <c r="J183" s="9">
        <v>4.0041273364636103</v>
      </c>
      <c r="K183" s="9">
        <v>3.6686496111832199</v>
      </c>
      <c r="L183" s="9">
        <v>4.0394764984369003</v>
      </c>
      <c r="M183" s="4"/>
      <c r="N183" s="4"/>
      <c r="O183" s="4"/>
      <c r="P183" s="4"/>
      <c r="Q183" s="4"/>
      <c r="R183" s="4"/>
      <c r="S183" s="4"/>
    </row>
    <row r="184" spans="1:19" s="1" customFormat="1" x14ac:dyDescent="0.2">
      <c r="A184" s="15">
        <v>43991</v>
      </c>
      <c r="B184" s="9">
        <v>3.41150110196656</v>
      </c>
      <c r="C184" s="9">
        <v>3.1296142595918401</v>
      </c>
      <c r="D184" s="9">
        <v>9.2499002982236096</v>
      </c>
      <c r="E184" s="9">
        <v>8.1100630430971208</v>
      </c>
      <c r="F184" s="9">
        <v>1.8249646269717501</v>
      </c>
      <c r="G184" s="9">
        <v>1.73228611889895</v>
      </c>
      <c r="H184" s="9">
        <v>2.34862860847874</v>
      </c>
      <c r="I184" s="9">
        <v>3.9540751478255398</v>
      </c>
      <c r="J184" s="9">
        <v>3.9352659949338298</v>
      </c>
      <c r="K184" s="9">
        <v>3.0694844497147198</v>
      </c>
      <c r="L184" s="9">
        <v>4.0364602192243799</v>
      </c>
      <c r="M184" s="4"/>
      <c r="N184" s="4"/>
      <c r="O184" s="4"/>
      <c r="P184" s="4"/>
      <c r="Q184" s="4"/>
      <c r="R184" s="4"/>
      <c r="S184" s="4"/>
    </row>
    <row r="185" spans="1:19" s="1" customFormat="1" x14ac:dyDescent="0.2">
      <c r="A185" s="15">
        <v>43992</v>
      </c>
      <c r="B185" s="9">
        <v>3.4000271229906098</v>
      </c>
      <c r="C185" s="9">
        <v>3.1227281195713501</v>
      </c>
      <c r="D185" s="9">
        <v>9.2213081070968403</v>
      </c>
      <c r="E185" s="9">
        <v>8.1108496272148702</v>
      </c>
      <c r="F185" s="9">
        <v>1.81742135380571</v>
      </c>
      <c r="G185" s="9">
        <v>1.72859413065823</v>
      </c>
      <c r="H185" s="9">
        <v>2.4147508209355499</v>
      </c>
      <c r="I185" s="9">
        <v>3.93036666283697</v>
      </c>
      <c r="J185" s="9">
        <v>2.3701538763673802</v>
      </c>
      <c r="K185" s="9">
        <v>3.0582191667181302</v>
      </c>
      <c r="L185" s="9">
        <v>4.0287522079380498</v>
      </c>
      <c r="M185" s="4"/>
      <c r="N185" s="4"/>
      <c r="O185" s="4"/>
      <c r="P185" s="4"/>
      <c r="Q185" s="4"/>
      <c r="R185" s="4"/>
      <c r="S185" s="4"/>
    </row>
    <row r="186" spans="1:19" s="1" customFormat="1" x14ac:dyDescent="0.2">
      <c r="A186" s="15">
        <v>43993</v>
      </c>
      <c r="B186" s="9">
        <v>3.3916266858653699</v>
      </c>
      <c r="C186" s="9">
        <v>3.10995897725362</v>
      </c>
      <c r="D186" s="9">
        <v>9.2120174553311802</v>
      </c>
      <c r="E186" s="9">
        <v>8.12364171977746</v>
      </c>
      <c r="F186" s="9">
        <v>1.81413075255098</v>
      </c>
      <c r="G186" s="9">
        <v>1.7242336335506201</v>
      </c>
      <c r="H186" s="9">
        <v>2.4970753994418802</v>
      </c>
      <c r="I186" s="9">
        <v>3.46166138172494</v>
      </c>
      <c r="J186" s="9">
        <v>0.83405567161865202</v>
      </c>
      <c r="K186" s="9">
        <v>2.7932737318429002</v>
      </c>
      <c r="L186" s="9">
        <v>4.0291220600880697</v>
      </c>
      <c r="M186" s="4"/>
      <c r="N186" s="4"/>
      <c r="O186" s="4"/>
      <c r="P186" s="4"/>
      <c r="Q186" s="4"/>
      <c r="R186" s="4"/>
      <c r="S186" s="4"/>
    </row>
    <row r="187" spans="1:19" s="1" customFormat="1" x14ac:dyDescent="0.2">
      <c r="A187" s="15">
        <v>43994</v>
      </c>
      <c r="B187" s="9">
        <v>3.37189158182689</v>
      </c>
      <c r="C187" s="9">
        <v>3.1024200287792199</v>
      </c>
      <c r="D187" s="9">
        <v>8.8887331777733198</v>
      </c>
      <c r="E187" s="9">
        <v>7.97728567747955</v>
      </c>
      <c r="F187" s="9">
        <v>1.8091399920198501</v>
      </c>
      <c r="G187" s="9">
        <v>1.71830767691537</v>
      </c>
      <c r="H187" s="9">
        <v>2.5324932080226898</v>
      </c>
      <c r="I187" s="9">
        <v>3.3824035650386399</v>
      </c>
      <c r="J187" s="9">
        <v>-2.7800606377844099</v>
      </c>
      <c r="K187" s="9">
        <v>2.8010387361592199</v>
      </c>
      <c r="L187" s="9">
        <v>4.0252778085971004</v>
      </c>
      <c r="M187" s="4"/>
      <c r="N187" s="4"/>
      <c r="O187" s="4"/>
      <c r="P187" s="4"/>
      <c r="Q187" s="4"/>
      <c r="R187" s="4"/>
      <c r="S187" s="4"/>
    </row>
    <row r="188" spans="1:19" s="1" customFormat="1" x14ac:dyDescent="0.2">
      <c r="A188" s="15">
        <v>43997</v>
      </c>
      <c r="B188" s="9">
        <v>3.3419432754641498</v>
      </c>
      <c r="C188" s="9">
        <v>3.0710018641160599</v>
      </c>
      <c r="D188" s="9">
        <v>8.8959992765173794</v>
      </c>
      <c r="E188" s="9">
        <v>7.9591510045326599</v>
      </c>
      <c r="F188" s="9">
        <v>1.80100903534602</v>
      </c>
      <c r="G188" s="9">
        <v>1.7052015976677299</v>
      </c>
      <c r="H188" s="9">
        <v>2.5293241341877</v>
      </c>
      <c r="I188" s="9">
        <v>3.36990586643125</v>
      </c>
      <c r="J188" s="9">
        <v>-2.2484287023281402</v>
      </c>
      <c r="K188" s="9">
        <v>2.68308651607357</v>
      </c>
      <c r="L188" s="9">
        <v>4.0114149867954998</v>
      </c>
      <c r="M188" s="4"/>
      <c r="N188" s="4"/>
      <c r="O188" s="4"/>
      <c r="P188" s="4"/>
      <c r="Q188" s="4"/>
      <c r="R188" s="4"/>
      <c r="S188" s="4"/>
    </row>
    <row r="189" spans="1:19" s="1" customFormat="1" x14ac:dyDescent="0.2">
      <c r="A189" s="15">
        <v>43998</v>
      </c>
      <c r="B189" s="9">
        <v>3.3338814365726401</v>
      </c>
      <c r="C189" s="9">
        <v>3.05785947376555</v>
      </c>
      <c r="D189" s="9">
        <v>9.0153700708109508</v>
      </c>
      <c r="E189" s="9">
        <v>7.9663657943398496</v>
      </c>
      <c r="F189" s="9">
        <v>1.79383701670719</v>
      </c>
      <c r="G189" s="9">
        <v>1.70267971586244</v>
      </c>
      <c r="H189" s="9">
        <v>2.68370397752477</v>
      </c>
      <c r="I189" s="9">
        <v>3.7211381798565202</v>
      </c>
      <c r="J189" s="9">
        <v>-0.94556276133675699</v>
      </c>
      <c r="K189" s="9">
        <v>2.6052910342368598</v>
      </c>
      <c r="L189" s="9">
        <v>4.0194188735771501</v>
      </c>
      <c r="M189" s="4"/>
      <c r="N189" s="4"/>
      <c r="O189" s="4"/>
      <c r="P189" s="4"/>
      <c r="Q189" s="4"/>
      <c r="R189" s="4"/>
      <c r="S189" s="4"/>
    </row>
    <row r="190" spans="1:19" s="1" customFormat="1" x14ac:dyDescent="0.2">
      <c r="A190" s="15">
        <v>43999</v>
      </c>
      <c r="B190" s="9">
        <v>3.3256278948906401</v>
      </c>
      <c r="C190" s="9">
        <v>3.05216988400672</v>
      </c>
      <c r="D190" s="9">
        <v>8.9312740562158606</v>
      </c>
      <c r="E190" s="9">
        <v>7.9653634181982698</v>
      </c>
      <c r="F190" s="9">
        <v>1.79161731234597</v>
      </c>
      <c r="G190" s="9">
        <v>1.7011970573433299</v>
      </c>
      <c r="H190" s="9">
        <v>2.9614860833721002</v>
      </c>
      <c r="I190" s="9">
        <v>3.8445661144706098</v>
      </c>
      <c r="J190" s="9">
        <v>0.18499920452749999</v>
      </c>
      <c r="K190" s="9">
        <v>2.5877988892014301</v>
      </c>
      <c r="L190" s="9">
        <v>4.0275218187715502</v>
      </c>
      <c r="M190" s="4"/>
      <c r="N190" s="4"/>
      <c r="O190" s="4"/>
      <c r="P190" s="4"/>
      <c r="Q190" s="4"/>
      <c r="R190" s="4"/>
      <c r="S190" s="4"/>
    </row>
    <row r="191" spans="1:19" s="1" customFormat="1" x14ac:dyDescent="0.2">
      <c r="A191" s="15">
        <v>44000</v>
      </c>
      <c r="B191" s="9">
        <v>3.3172602131494902</v>
      </c>
      <c r="C191" s="9">
        <v>3.0373171790850702</v>
      </c>
      <c r="D191" s="9">
        <v>8.9094502597124503</v>
      </c>
      <c r="E191" s="9">
        <v>7.9619510791656696</v>
      </c>
      <c r="F191" s="9">
        <v>1.77912678381164</v>
      </c>
      <c r="G191" s="9">
        <v>1.69762973869458</v>
      </c>
      <c r="H191" s="9">
        <v>2.4361951019688299</v>
      </c>
      <c r="I191" s="9">
        <v>3.72414637610667</v>
      </c>
      <c r="J191" s="9">
        <v>-1.05402335124594</v>
      </c>
      <c r="K191" s="9">
        <v>2.44859546681819</v>
      </c>
      <c r="L191" s="9">
        <v>4.0284763520960603</v>
      </c>
      <c r="M191" s="4"/>
      <c r="N191" s="4"/>
      <c r="O191" s="4"/>
      <c r="P191" s="4"/>
      <c r="Q191" s="4"/>
      <c r="R191" s="4"/>
      <c r="S191" s="4"/>
    </row>
    <row r="192" spans="1:19" s="1" customFormat="1" x14ac:dyDescent="0.2">
      <c r="A192" s="15">
        <v>44001</v>
      </c>
      <c r="B192" s="9">
        <v>3.3052201463426201</v>
      </c>
      <c r="C192" s="9">
        <v>3.0264689004314298</v>
      </c>
      <c r="D192" s="9">
        <v>8.8708723624805597</v>
      </c>
      <c r="E192" s="9">
        <v>7.9651172756216502</v>
      </c>
      <c r="F192" s="9">
        <v>1.77490282465814</v>
      </c>
      <c r="G192" s="9">
        <v>1.6971968730715701</v>
      </c>
      <c r="H192" s="9">
        <v>2.4663274614290098</v>
      </c>
      <c r="I192" s="9">
        <v>3.5749298001926699</v>
      </c>
      <c r="J192" s="9">
        <v>-1.30197079721728</v>
      </c>
      <c r="K192" s="9">
        <v>2.3128101827135601</v>
      </c>
      <c r="L192" s="9">
        <v>4.0164959423956796</v>
      </c>
      <c r="M192" s="4"/>
      <c r="N192" s="4"/>
      <c r="O192" s="4"/>
      <c r="P192" s="4"/>
      <c r="Q192" s="4"/>
      <c r="R192" s="4"/>
      <c r="S192" s="4"/>
    </row>
    <row r="193" spans="1:19" s="1" customFormat="1" x14ac:dyDescent="0.2">
      <c r="A193" s="15">
        <v>44004</v>
      </c>
      <c r="B193" s="9">
        <v>3.2679833589959402</v>
      </c>
      <c r="C193" s="9">
        <v>2.9998125749971298</v>
      </c>
      <c r="D193" s="9">
        <v>8.8692738777536206</v>
      </c>
      <c r="E193" s="9">
        <v>7.9834105345556701</v>
      </c>
      <c r="F193" s="9">
        <v>1.76597477692205</v>
      </c>
      <c r="G193" s="9">
        <v>1.6859533277243399</v>
      </c>
      <c r="H193" s="9">
        <v>2.45941443286085</v>
      </c>
      <c r="I193" s="9">
        <v>3.5526958500345098</v>
      </c>
      <c r="J193" s="9">
        <v>-2.39632362943071</v>
      </c>
      <c r="K193" s="9">
        <v>2.31906553121325</v>
      </c>
      <c r="L193" s="9">
        <v>4.1823379486221501</v>
      </c>
      <c r="M193" s="4"/>
      <c r="N193" s="4"/>
      <c r="O193" s="4"/>
      <c r="P193" s="4"/>
      <c r="Q193" s="4"/>
      <c r="R193" s="4"/>
      <c r="S193" s="4"/>
    </row>
    <row r="194" spans="1:19" s="1" customFormat="1" x14ac:dyDescent="0.2">
      <c r="A194" s="15">
        <v>44005</v>
      </c>
      <c r="B194" s="9">
        <v>3.2678155555948698</v>
      </c>
      <c r="C194" s="9">
        <v>2.9922777959377198</v>
      </c>
      <c r="D194" s="9">
        <v>8.0035390727864506</v>
      </c>
      <c r="E194" s="9">
        <v>7.9795132293812001</v>
      </c>
      <c r="F194" s="9">
        <v>1.7625364661679099</v>
      </c>
      <c r="G194" s="9">
        <v>1.6813053227141199</v>
      </c>
      <c r="H194" s="9">
        <v>2.5631349621775898</v>
      </c>
      <c r="I194" s="9">
        <v>3.7750236584616199</v>
      </c>
      <c r="J194" s="9">
        <v>-1.8944880687032899</v>
      </c>
      <c r="K194" s="9">
        <v>2.27968347826716</v>
      </c>
      <c r="L194" s="9">
        <v>4.1816853027561303</v>
      </c>
      <c r="M194" s="4"/>
      <c r="N194" s="4"/>
      <c r="O194" s="4"/>
      <c r="P194" s="4"/>
      <c r="Q194" s="4"/>
      <c r="R194" s="4"/>
      <c r="S194" s="4"/>
    </row>
    <row r="195" spans="1:19" s="1" customFormat="1" x14ac:dyDescent="0.2">
      <c r="A195" s="15">
        <v>44006</v>
      </c>
      <c r="B195" s="9">
        <v>3.2535919699074398</v>
      </c>
      <c r="C195" s="9">
        <v>2.9793383625306298</v>
      </c>
      <c r="D195" s="9">
        <v>7.97352866616386</v>
      </c>
      <c r="E195" s="9">
        <v>7.9417672298795603</v>
      </c>
      <c r="F195" s="9">
        <v>1.75848237587154</v>
      </c>
      <c r="G195" s="9">
        <v>1.67505996898209</v>
      </c>
      <c r="H195" s="9">
        <v>2.6477014236741598</v>
      </c>
      <c r="I195" s="9">
        <v>3.6734288587578701</v>
      </c>
      <c r="J195" s="9">
        <v>-1.6185682426600401</v>
      </c>
      <c r="K195" s="9">
        <v>2.2900534306984999</v>
      </c>
      <c r="L195" s="9">
        <v>4.1962977307669096</v>
      </c>
      <c r="M195" s="4"/>
      <c r="N195" s="4"/>
      <c r="O195" s="4"/>
      <c r="P195" s="4"/>
      <c r="Q195" s="4"/>
      <c r="R195" s="4"/>
      <c r="S195" s="4"/>
    </row>
    <row r="196" spans="1:19" s="1" customFormat="1" x14ac:dyDescent="0.2">
      <c r="A196" s="15">
        <v>44007</v>
      </c>
      <c r="B196" s="9">
        <v>3.2437992637935</v>
      </c>
      <c r="C196" s="9">
        <v>2.9705817835418702</v>
      </c>
      <c r="D196" s="9">
        <v>7.9090853386938704</v>
      </c>
      <c r="E196" s="9">
        <v>7.9292169594056396</v>
      </c>
      <c r="F196" s="9">
        <v>1.75662612547241</v>
      </c>
      <c r="G196" s="9">
        <v>1.66757328670633</v>
      </c>
      <c r="H196" s="9">
        <v>2.5197086918501799</v>
      </c>
      <c r="I196" s="9">
        <v>3.5999984666525302</v>
      </c>
      <c r="J196" s="9">
        <v>-2.5914558142748598</v>
      </c>
      <c r="K196" s="9">
        <v>2.35443603281758</v>
      </c>
      <c r="L196" s="9">
        <v>4.17319847258692</v>
      </c>
      <c r="M196" s="4"/>
      <c r="N196" s="4"/>
      <c r="O196" s="4"/>
      <c r="P196" s="4"/>
      <c r="Q196" s="4"/>
      <c r="R196" s="4"/>
      <c r="S196" s="4"/>
    </row>
    <row r="197" spans="1:19" s="1" customFormat="1" x14ac:dyDescent="0.2">
      <c r="A197" s="15">
        <v>44008</v>
      </c>
      <c r="B197" s="9">
        <v>3.2304724112695902</v>
      </c>
      <c r="C197" s="9">
        <v>2.9536651858919298</v>
      </c>
      <c r="D197" s="9">
        <v>7.9534467030015996</v>
      </c>
      <c r="E197" s="9">
        <v>7.9571986893873703</v>
      </c>
      <c r="F197" s="9">
        <v>1.7533438443765099</v>
      </c>
      <c r="G197" s="9">
        <v>1.65316124912512</v>
      </c>
      <c r="H197" s="9">
        <v>2.48286148800491</v>
      </c>
      <c r="I197" s="9">
        <v>3.5668703158555202</v>
      </c>
      <c r="J197" s="9">
        <v>-2.56084064367244</v>
      </c>
      <c r="K197" s="9">
        <v>2.31363689635028</v>
      </c>
      <c r="L197" s="9">
        <v>4.1582650424506999</v>
      </c>
      <c r="M197" s="4"/>
      <c r="N197" s="4"/>
      <c r="O197" s="4"/>
      <c r="P197" s="4"/>
      <c r="Q197" s="4"/>
      <c r="R197" s="4"/>
      <c r="S197" s="4"/>
    </row>
    <row r="198" spans="1:19" s="1" customFormat="1" x14ac:dyDescent="0.2">
      <c r="A198" s="15">
        <v>44011</v>
      </c>
      <c r="B198" s="9">
        <v>3.19443565069558</v>
      </c>
      <c r="C198" s="9">
        <v>2.92693038337223</v>
      </c>
      <c r="D198" s="9">
        <v>7.9013805765858303</v>
      </c>
      <c r="E198" s="9">
        <v>7.9582625742874296</v>
      </c>
      <c r="F198" s="9">
        <v>1.7551151300272001</v>
      </c>
      <c r="G198" s="9">
        <v>1.6349671344062</v>
      </c>
      <c r="H198" s="9">
        <v>2.50746133300136</v>
      </c>
      <c r="I198" s="9">
        <v>3.4915645095827101</v>
      </c>
      <c r="J198" s="9">
        <v>-4.3385183260415499</v>
      </c>
      <c r="K198" s="9">
        <v>2.2597908719967101</v>
      </c>
      <c r="L198" s="9">
        <v>4.3083758873707501</v>
      </c>
      <c r="M198" s="4"/>
      <c r="N198" s="4"/>
      <c r="O198" s="4"/>
      <c r="P198" s="4"/>
      <c r="Q198" s="4"/>
      <c r="R198" s="4"/>
      <c r="S198" s="4"/>
    </row>
    <row r="199" spans="1:19" s="1" customFormat="1" x14ac:dyDescent="0.2">
      <c r="A199" s="15">
        <v>44012</v>
      </c>
      <c r="B199" s="9">
        <v>3.1902638908648702</v>
      </c>
      <c r="C199" s="9">
        <v>2.9188374470430198</v>
      </c>
      <c r="D199" s="9">
        <v>7.7540869497505298</v>
      </c>
      <c r="E199" s="9">
        <v>7.9891956525960701</v>
      </c>
      <c r="F199" s="9">
        <v>1.75209020438269</v>
      </c>
      <c r="G199" s="9">
        <v>1.6339410609999001</v>
      </c>
      <c r="H199" s="9">
        <v>2.39412193373022</v>
      </c>
      <c r="I199" s="9">
        <v>3.6266342315776798</v>
      </c>
      <c r="J199" s="9">
        <v>-4.89303344987853</v>
      </c>
      <c r="K199" s="9">
        <v>2.3805469050612298</v>
      </c>
      <c r="L199" s="9">
        <v>4.7811843344952898</v>
      </c>
      <c r="M199" s="4"/>
      <c r="N199" s="4"/>
      <c r="O199" s="4"/>
      <c r="P199" s="4"/>
      <c r="Q199" s="4"/>
      <c r="R199" s="4"/>
      <c r="S199" s="4"/>
    </row>
    <row r="200" spans="1:19" s="1" customFormat="1" x14ac:dyDescent="0.2">
      <c r="A200" s="15">
        <v>44013</v>
      </c>
      <c r="B200" s="9">
        <v>3.1844958077926901</v>
      </c>
      <c r="C200" s="9">
        <v>2.9152831538894</v>
      </c>
      <c r="D200" s="9">
        <v>7.7548998752946101</v>
      </c>
      <c r="E200" s="9">
        <v>8.7789423918897107</v>
      </c>
      <c r="F200" s="9">
        <v>1.7433403259940199</v>
      </c>
      <c r="G200" s="9">
        <v>1.6347238923012599</v>
      </c>
      <c r="H200" s="9">
        <v>2.3159079549608901</v>
      </c>
      <c r="I200" s="9">
        <v>4.2458288345677397</v>
      </c>
      <c r="J200" s="9">
        <v>-4.6301764529891596</v>
      </c>
      <c r="K200" s="9">
        <v>2.4689826271909099</v>
      </c>
      <c r="L200" s="9">
        <v>4.75927745586492</v>
      </c>
      <c r="M200" s="4"/>
      <c r="N200" s="4"/>
      <c r="O200" s="4"/>
      <c r="P200" s="4"/>
      <c r="Q200" s="4"/>
      <c r="R200" s="4"/>
      <c r="S200" s="4"/>
    </row>
    <row r="201" spans="1:19" s="1" customFormat="1" x14ac:dyDescent="0.2">
      <c r="A201" s="15">
        <v>44014</v>
      </c>
      <c r="B201" s="9">
        <v>3.1689028921349802</v>
      </c>
      <c r="C201" s="9">
        <v>2.90810474123123</v>
      </c>
      <c r="D201" s="9">
        <v>7.7434902495918001</v>
      </c>
      <c r="E201" s="9">
        <v>8.7430561868569807</v>
      </c>
      <c r="F201" s="9">
        <v>1.7444301802278099</v>
      </c>
      <c r="G201" s="9">
        <v>1.64017737429821</v>
      </c>
      <c r="H201" s="9">
        <v>2.49130401041239</v>
      </c>
      <c r="I201" s="9">
        <v>4.4892170324786296</v>
      </c>
      <c r="J201" s="9">
        <v>-4.5475208266826401</v>
      </c>
      <c r="K201" s="9">
        <v>2.6676034538286801</v>
      </c>
      <c r="L201" s="9">
        <v>4.7329108158700697</v>
      </c>
      <c r="M201" s="4"/>
      <c r="N201" s="4"/>
      <c r="O201" s="4"/>
      <c r="P201" s="4"/>
      <c r="Q201" s="4"/>
      <c r="R201" s="4"/>
      <c r="S201" s="4"/>
    </row>
    <row r="202" spans="1:19" s="1" customFormat="1" x14ac:dyDescent="0.2">
      <c r="A202" s="15">
        <v>44015</v>
      </c>
      <c r="B202" s="9">
        <v>3.1558749335882998</v>
      </c>
      <c r="C202" s="9">
        <v>2.8986105468417498</v>
      </c>
      <c r="D202" s="9">
        <v>7.7425073302084702</v>
      </c>
      <c r="E202" s="9">
        <v>8.7230412819701506</v>
      </c>
      <c r="F202" s="9">
        <v>1.7387675900742601</v>
      </c>
      <c r="G202" s="9">
        <v>1.64028487538566</v>
      </c>
      <c r="H202" s="9">
        <v>2.4728691534264402</v>
      </c>
      <c r="I202" s="9">
        <v>4.5393392397416301</v>
      </c>
      <c r="J202" s="9">
        <v>-4.5086712527627704</v>
      </c>
      <c r="K202" s="9">
        <v>2.6604412426566699</v>
      </c>
      <c r="L202" s="9">
        <v>4.6266553245611002</v>
      </c>
      <c r="M202" s="4"/>
      <c r="N202" s="4"/>
      <c r="O202" s="4"/>
      <c r="P202" s="4"/>
      <c r="Q202" s="4"/>
      <c r="R202" s="4"/>
      <c r="S202" s="4"/>
    </row>
    <row r="203" spans="1:19" s="1" customFormat="1" x14ac:dyDescent="0.2">
      <c r="A203" s="15">
        <v>44018</v>
      </c>
      <c r="B203" s="9">
        <v>3.12820814058882</v>
      </c>
      <c r="C203" s="9">
        <v>2.8754003729951498</v>
      </c>
      <c r="D203" s="9">
        <v>7.6755566008159404</v>
      </c>
      <c r="E203" s="9">
        <v>8.7432894887861199</v>
      </c>
      <c r="F203" s="9">
        <v>1.73223207261002</v>
      </c>
      <c r="G203" s="9">
        <v>1.63285495238024</v>
      </c>
      <c r="H203" s="9">
        <v>2.4710716950056799</v>
      </c>
      <c r="I203" s="9">
        <v>4.6874657154455504</v>
      </c>
      <c r="J203" s="9">
        <v>-4.2094738392922197</v>
      </c>
      <c r="K203" s="9">
        <v>2.6903863871236902</v>
      </c>
      <c r="L203" s="9">
        <v>4.6204869788830196</v>
      </c>
      <c r="M203" s="4"/>
      <c r="N203" s="4"/>
      <c r="O203" s="4"/>
      <c r="P203" s="4"/>
      <c r="Q203" s="4"/>
      <c r="R203" s="4"/>
      <c r="S203" s="4"/>
    </row>
    <row r="204" spans="1:19" s="1" customFormat="1" x14ac:dyDescent="0.2">
      <c r="A204" s="15">
        <v>44019</v>
      </c>
      <c r="B204" s="9">
        <v>3.1272167463366598</v>
      </c>
      <c r="C204" s="9">
        <v>2.8686106462321801</v>
      </c>
      <c r="D204" s="9">
        <v>7.7490060496794699</v>
      </c>
      <c r="E204" s="9">
        <v>8.7769394903638602</v>
      </c>
      <c r="F204" s="9">
        <v>1.74115451002989</v>
      </c>
      <c r="G204" s="9">
        <v>1.6338596376827501</v>
      </c>
      <c r="H204" s="9">
        <v>2.62643038374922</v>
      </c>
      <c r="I204" s="9">
        <v>4.8091755515105197</v>
      </c>
      <c r="J204" s="9">
        <v>-3.0739827347731801</v>
      </c>
      <c r="K204" s="9">
        <v>2.7132361716501001</v>
      </c>
      <c r="L204" s="9">
        <v>4.7526936852175696</v>
      </c>
      <c r="M204" s="4"/>
      <c r="N204" s="4"/>
      <c r="O204" s="4"/>
      <c r="P204" s="4"/>
      <c r="Q204" s="4"/>
      <c r="R204" s="4"/>
      <c r="S204" s="4"/>
    </row>
    <row r="205" spans="1:19" s="1" customFormat="1" x14ac:dyDescent="0.2">
      <c r="A205" s="15">
        <v>44020</v>
      </c>
      <c r="B205" s="9">
        <v>3.11202640956146</v>
      </c>
      <c r="C205" s="9">
        <v>2.8650713591916102</v>
      </c>
      <c r="D205" s="9">
        <v>7.7158004166490697</v>
      </c>
      <c r="E205" s="9">
        <v>8.7707563278324905</v>
      </c>
      <c r="F205" s="9">
        <v>1.72862318502725</v>
      </c>
      <c r="G205" s="9">
        <v>1.63108923026887</v>
      </c>
      <c r="H205" s="9">
        <v>2.6897169248711199</v>
      </c>
      <c r="I205" s="9">
        <v>4.8880699974931501</v>
      </c>
      <c r="J205" s="9">
        <v>-2.9743160287823498</v>
      </c>
      <c r="K205" s="9">
        <v>2.7155517348059801</v>
      </c>
      <c r="L205" s="9">
        <v>4.7103532100633201</v>
      </c>
      <c r="M205" s="4"/>
      <c r="N205" s="4"/>
      <c r="O205" s="4"/>
      <c r="P205" s="4"/>
      <c r="Q205" s="4"/>
      <c r="R205" s="4"/>
      <c r="S205" s="4"/>
    </row>
    <row r="206" spans="1:19" s="1" customFormat="1" x14ac:dyDescent="0.2">
      <c r="A206" s="15">
        <v>44021</v>
      </c>
      <c r="B206" s="9">
        <v>3.10412558314956</v>
      </c>
      <c r="C206" s="9">
        <v>2.8584613496093101</v>
      </c>
      <c r="D206" s="9">
        <v>7.6878536016737797</v>
      </c>
      <c r="E206" s="9">
        <v>8.7331749310989704</v>
      </c>
      <c r="F206" s="9">
        <v>1.72160585522301</v>
      </c>
      <c r="G206" s="9">
        <v>1.62914183400321</v>
      </c>
      <c r="H206" s="9">
        <v>2.8033818521445499</v>
      </c>
      <c r="I206" s="9">
        <v>4.9031277371470701</v>
      </c>
      <c r="J206" s="9">
        <v>-3.0873788215612299</v>
      </c>
      <c r="K206" s="9">
        <v>2.6384737952616102</v>
      </c>
      <c r="L206" s="9">
        <v>4.7282868088824896</v>
      </c>
      <c r="M206" s="4"/>
      <c r="N206" s="4"/>
      <c r="O206" s="4"/>
      <c r="P206" s="4"/>
      <c r="Q206" s="4"/>
      <c r="R206" s="4"/>
      <c r="S206" s="4"/>
    </row>
    <row r="207" spans="1:19" s="1" customFormat="1" x14ac:dyDescent="0.2">
      <c r="A207" s="15">
        <v>44022</v>
      </c>
      <c r="B207" s="9">
        <v>3.0964741231983699</v>
      </c>
      <c r="C207" s="9">
        <v>2.8572374450779199</v>
      </c>
      <c r="D207" s="9">
        <v>7.6846586941625397</v>
      </c>
      <c r="E207" s="9">
        <v>8.7335618226475091</v>
      </c>
      <c r="F207" s="9">
        <v>1.71808934869027</v>
      </c>
      <c r="G207" s="9">
        <v>1.63321917179974</v>
      </c>
      <c r="H207" s="9">
        <v>2.9441328734993699</v>
      </c>
      <c r="I207" s="9">
        <v>4.9411651432983499</v>
      </c>
      <c r="J207" s="9">
        <v>-3.4153342215590898</v>
      </c>
      <c r="K207" s="9">
        <v>2.5947194919455598</v>
      </c>
      <c r="L207" s="9">
        <v>4.7851801801039899</v>
      </c>
      <c r="M207" s="4"/>
      <c r="N207" s="4"/>
      <c r="O207" s="4"/>
      <c r="P207" s="4"/>
      <c r="Q207" s="4"/>
      <c r="R207" s="4"/>
      <c r="S207" s="4"/>
    </row>
    <row r="208" spans="1:19" s="1" customFormat="1" x14ac:dyDescent="0.2">
      <c r="A208" s="15">
        <v>44025</v>
      </c>
      <c r="B208" s="9">
        <v>3.0668090367024301</v>
      </c>
      <c r="C208" s="9">
        <v>2.83485705328156</v>
      </c>
      <c r="D208" s="9">
        <v>7.6658700660390604</v>
      </c>
      <c r="E208" s="9">
        <v>8.6303394810720295</v>
      </c>
      <c r="F208" s="9">
        <v>1.7137175971901399</v>
      </c>
      <c r="G208" s="9">
        <v>1.6220628999087801</v>
      </c>
      <c r="H208" s="9">
        <v>2.82869043166047</v>
      </c>
      <c r="I208" s="9">
        <v>4.8654851706296203</v>
      </c>
      <c r="J208" s="9">
        <v>-3.1480720066426202</v>
      </c>
      <c r="K208" s="9">
        <v>2.46995662242978</v>
      </c>
      <c r="L208" s="9">
        <v>4.8011654617989299</v>
      </c>
      <c r="M208" s="4"/>
      <c r="N208" s="4"/>
      <c r="O208" s="4"/>
      <c r="P208" s="4"/>
      <c r="Q208" s="4"/>
      <c r="R208" s="4"/>
      <c r="S208" s="4"/>
    </row>
    <row r="209" spans="1:19" s="1" customFormat="1" x14ac:dyDescent="0.2">
      <c r="A209" s="15">
        <v>44026</v>
      </c>
      <c r="B209" s="9">
        <v>3.0599274456238801</v>
      </c>
      <c r="C209" s="9">
        <v>2.8260176800646102</v>
      </c>
      <c r="D209" s="9">
        <v>7.6561443519952199</v>
      </c>
      <c r="E209" s="9">
        <v>8.6314429201065703</v>
      </c>
      <c r="F209" s="9">
        <v>1.71360795204116</v>
      </c>
      <c r="G209" s="9">
        <v>1.6211995014300999</v>
      </c>
      <c r="H209" s="9">
        <v>2.7422847986006902</v>
      </c>
      <c r="I209" s="9">
        <v>4.7431411004702904</v>
      </c>
      <c r="J209" s="9">
        <v>-4.0239785534640902</v>
      </c>
      <c r="K209" s="9">
        <v>2.46901737015919</v>
      </c>
      <c r="L209" s="9">
        <v>4.79752802344965</v>
      </c>
      <c r="M209" s="4"/>
      <c r="N209" s="4"/>
      <c r="O209" s="4"/>
      <c r="P209" s="4"/>
      <c r="Q209" s="4"/>
      <c r="R209" s="4"/>
      <c r="S209" s="4"/>
    </row>
    <row r="210" spans="1:19" s="1" customFormat="1" x14ac:dyDescent="0.2">
      <c r="A210" s="15">
        <v>44027</v>
      </c>
      <c r="B210" s="9">
        <v>3.0562530616774</v>
      </c>
      <c r="C210" s="9">
        <v>2.81522549108203</v>
      </c>
      <c r="D210" s="9">
        <v>7.6566698671629903</v>
      </c>
      <c r="E210" s="9">
        <v>8.6386642434918102</v>
      </c>
      <c r="F210" s="9">
        <v>1.70704217533864</v>
      </c>
      <c r="G210" s="9">
        <v>1.6167235150538</v>
      </c>
      <c r="H210" s="9">
        <v>2.5926450960432401</v>
      </c>
      <c r="I210" s="9">
        <v>4.8119102686470701</v>
      </c>
      <c r="J210" s="9">
        <v>-2.70036073209033</v>
      </c>
      <c r="K210" s="9">
        <v>2.5145658656176502</v>
      </c>
      <c r="L210" s="9">
        <v>4.8008093393754399</v>
      </c>
      <c r="M210" s="4"/>
      <c r="N210" s="4"/>
      <c r="O210" s="4"/>
      <c r="P210" s="4"/>
      <c r="Q210" s="4"/>
      <c r="R210" s="4"/>
      <c r="S210" s="4"/>
    </row>
    <row r="211" spans="1:19" s="1" customFormat="1" x14ac:dyDescent="0.2">
      <c r="A211" s="15">
        <v>44028</v>
      </c>
      <c r="B211" s="9">
        <v>3.0485842837073198</v>
      </c>
      <c r="C211" s="9">
        <v>2.8051501145798898</v>
      </c>
      <c r="D211" s="9">
        <v>7.6018571539261801</v>
      </c>
      <c r="E211" s="9">
        <v>8.5947140450776605</v>
      </c>
      <c r="F211" s="9">
        <v>1.7008600321335601</v>
      </c>
      <c r="G211" s="9">
        <v>1.61420559952364</v>
      </c>
      <c r="H211" s="9">
        <v>2.56193948444405</v>
      </c>
      <c r="I211" s="9">
        <v>4.8089316260046502</v>
      </c>
      <c r="J211" s="9">
        <v>-1.6176816522725599</v>
      </c>
      <c r="K211" s="9">
        <v>2.4467666568031601</v>
      </c>
      <c r="L211" s="9">
        <v>4.7992141264941797</v>
      </c>
      <c r="M211" s="4"/>
      <c r="N211" s="4"/>
      <c r="O211" s="4"/>
      <c r="P211" s="4"/>
      <c r="Q211" s="4"/>
      <c r="R211" s="4"/>
      <c r="S211" s="4"/>
    </row>
    <row r="212" spans="1:19" s="1" customFormat="1" x14ac:dyDescent="0.2">
      <c r="A212" s="15">
        <v>44029</v>
      </c>
      <c r="B212" s="9">
        <v>3.0475618792872798</v>
      </c>
      <c r="C212" s="9">
        <v>2.7992774434457202</v>
      </c>
      <c r="D212" s="9">
        <v>7.5654005714533099</v>
      </c>
      <c r="E212" s="9">
        <v>8.6047221083307992</v>
      </c>
      <c r="F212" s="9">
        <v>1.6969587289907899</v>
      </c>
      <c r="G212" s="9">
        <v>1.6124906031405799</v>
      </c>
      <c r="H212" s="9">
        <v>2.4687383864858501</v>
      </c>
      <c r="I212" s="9">
        <v>4.78313761863647</v>
      </c>
      <c r="J212" s="9">
        <v>-1.3026808552296301</v>
      </c>
      <c r="K212" s="9">
        <v>2.4045115801667101</v>
      </c>
      <c r="L212" s="9">
        <v>4.8045078024278398</v>
      </c>
      <c r="M212" s="4"/>
      <c r="N212" s="4"/>
      <c r="O212" s="4"/>
      <c r="P212" s="4"/>
      <c r="Q212" s="4"/>
      <c r="R212" s="4"/>
      <c r="S212" s="4"/>
    </row>
    <row r="213" spans="1:19" s="1" customFormat="1" x14ac:dyDescent="0.2">
      <c r="A213" s="15">
        <v>44032</v>
      </c>
      <c r="B213" s="9">
        <v>3.02289286076536</v>
      </c>
      <c r="C213" s="9">
        <v>2.7802161550850299</v>
      </c>
      <c r="D213" s="9">
        <v>7.3562989628690696</v>
      </c>
      <c r="E213" s="9">
        <v>8.6107912695283808</v>
      </c>
      <c r="F213" s="9">
        <v>1.68489004269664</v>
      </c>
      <c r="G213" s="9">
        <v>1.6079667011074601</v>
      </c>
      <c r="H213" s="9">
        <v>2.1616900306189</v>
      </c>
      <c r="I213" s="9">
        <v>4.7365979615834597</v>
      </c>
      <c r="J213" s="9">
        <v>-1.1709759166790099</v>
      </c>
      <c r="K213" s="9">
        <v>2.7143453982600501</v>
      </c>
      <c r="L213" s="9">
        <v>4.8032995364746398</v>
      </c>
      <c r="M213" s="4"/>
      <c r="N213" s="4"/>
      <c r="O213" s="4"/>
      <c r="P213" s="4"/>
      <c r="Q213" s="4"/>
      <c r="R213" s="4"/>
      <c r="S213" s="4"/>
    </row>
    <row r="214" spans="1:19" s="1" customFormat="1" x14ac:dyDescent="0.2">
      <c r="A214" s="15">
        <v>44033</v>
      </c>
      <c r="B214" s="9">
        <v>3.0160747395926601</v>
      </c>
      <c r="C214" s="9">
        <v>2.7711691905157401</v>
      </c>
      <c r="D214" s="9">
        <v>7.3015367491002499</v>
      </c>
      <c r="E214" s="9">
        <v>8.56617410929511</v>
      </c>
      <c r="F214" s="9">
        <v>1.6835445036833301</v>
      </c>
      <c r="G214" s="9">
        <v>1.6067048135113899</v>
      </c>
      <c r="H214" s="9">
        <v>2.05624170083563</v>
      </c>
      <c r="I214" s="9">
        <v>4.7430222939966296</v>
      </c>
      <c r="J214" s="9">
        <v>-0.79582565593360699</v>
      </c>
      <c r="K214" s="9">
        <v>2.7881927319975</v>
      </c>
      <c r="L214" s="9">
        <v>4.9383880505284896</v>
      </c>
      <c r="M214" s="4"/>
      <c r="N214" s="4"/>
      <c r="O214" s="4"/>
      <c r="P214" s="4"/>
      <c r="Q214" s="4"/>
      <c r="R214" s="4"/>
      <c r="S214" s="4"/>
    </row>
    <row r="215" spans="1:19" s="1" customFormat="1" x14ac:dyDescent="0.2">
      <c r="A215" s="15">
        <v>44034</v>
      </c>
      <c r="B215" s="9">
        <v>3.01396613617089</v>
      </c>
      <c r="C215" s="9">
        <v>2.7630255661176601</v>
      </c>
      <c r="D215" s="9">
        <v>7.2727818624168998</v>
      </c>
      <c r="E215" s="9">
        <v>8.5396658866469295</v>
      </c>
      <c r="F215" s="9">
        <v>1.6829503656057001</v>
      </c>
      <c r="G215" s="9">
        <v>1.6044694898271501</v>
      </c>
      <c r="H215" s="9">
        <v>1.9484841675675</v>
      </c>
      <c r="I215" s="9">
        <v>4.6338521135485102</v>
      </c>
      <c r="J215" s="9">
        <v>-1.25306407073648</v>
      </c>
      <c r="K215" s="9">
        <v>3.12313937200231</v>
      </c>
      <c r="L215" s="9">
        <v>4.9411076582171498</v>
      </c>
      <c r="M215" s="4"/>
      <c r="N215" s="4"/>
      <c r="O215" s="4"/>
      <c r="P215" s="4"/>
      <c r="Q215" s="4"/>
      <c r="R215" s="4"/>
      <c r="S215" s="4"/>
    </row>
    <row r="216" spans="1:19" s="1" customFormat="1" x14ac:dyDescent="0.2">
      <c r="A216" s="15">
        <v>44035</v>
      </c>
      <c r="B216" s="9">
        <v>3.0038353613644801</v>
      </c>
      <c r="C216" s="9">
        <v>2.7612496871726</v>
      </c>
      <c r="D216" s="9">
        <v>7.0308344930704498</v>
      </c>
      <c r="E216" s="9">
        <v>8.5331206375594792</v>
      </c>
      <c r="F216" s="9">
        <v>1.6735050563353699</v>
      </c>
      <c r="G216" s="9">
        <v>1.60016865687938</v>
      </c>
      <c r="H216" s="9">
        <v>2.6348712576172399</v>
      </c>
      <c r="I216" s="9">
        <v>4.4942211484107997</v>
      </c>
      <c r="J216" s="9">
        <v>-2.09351324254586</v>
      </c>
      <c r="K216" s="9">
        <v>3.0573064194972601</v>
      </c>
      <c r="L216" s="9">
        <v>4.9304021118566803</v>
      </c>
      <c r="M216" s="4"/>
      <c r="N216" s="4"/>
      <c r="O216" s="4"/>
      <c r="P216" s="4"/>
      <c r="Q216" s="4"/>
      <c r="R216" s="4"/>
      <c r="S216" s="4"/>
    </row>
    <row r="217" spans="1:19" s="1" customFormat="1" x14ac:dyDescent="0.2">
      <c r="A217" s="15">
        <v>44036</v>
      </c>
      <c r="B217" s="9">
        <v>2.9957466352089002</v>
      </c>
      <c r="C217" s="9">
        <v>2.7527531703232002</v>
      </c>
      <c r="D217" s="9">
        <v>7.0244053166113396</v>
      </c>
      <c r="E217" s="9">
        <v>8.5333242057769194</v>
      </c>
      <c r="F217" s="9">
        <v>1.6670855434646901</v>
      </c>
      <c r="G217" s="9">
        <v>1.5993462221319401</v>
      </c>
      <c r="H217" s="9">
        <v>2.6406230254932699</v>
      </c>
      <c r="I217" s="9">
        <v>4.3871949922906301</v>
      </c>
      <c r="J217" s="9">
        <v>-3.0818556925822498</v>
      </c>
      <c r="K217" s="9">
        <v>3.04070308071796</v>
      </c>
      <c r="L217" s="9">
        <v>4.9343322945564703</v>
      </c>
      <c r="M217" s="4"/>
      <c r="N217" s="4"/>
      <c r="O217" s="4"/>
      <c r="P217" s="4"/>
      <c r="Q217" s="4"/>
      <c r="R217" s="4"/>
      <c r="S217" s="4"/>
    </row>
    <row r="218" spans="1:19" s="1" customFormat="1" x14ac:dyDescent="0.2">
      <c r="A218" s="15">
        <v>44040</v>
      </c>
      <c r="B218" s="9">
        <v>2.9649066391989098</v>
      </c>
      <c r="C218" s="9">
        <v>2.7296225679945301</v>
      </c>
      <c r="D218" s="9">
        <v>7.0052777773147898</v>
      </c>
      <c r="E218" s="9">
        <v>8.5333503749056607</v>
      </c>
      <c r="F218" s="9">
        <v>1.6644549085005</v>
      </c>
      <c r="G218" s="9">
        <v>1.58554273289926</v>
      </c>
      <c r="H218" s="9">
        <v>2.4045181828989599</v>
      </c>
      <c r="I218" s="9">
        <v>4.2314512175150698</v>
      </c>
      <c r="J218" s="9">
        <v>-3.6361321445308001</v>
      </c>
      <c r="K218" s="9">
        <v>3.0710087258882499</v>
      </c>
      <c r="L218" s="9">
        <v>4.9021585933757699</v>
      </c>
      <c r="M218" s="4"/>
      <c r="N218" s="4"/>
      <c r="O218" s="4"/>
      <c r="P218" s="4"/>
      <c r="Q218" s="4"/>
      <c r="R218" s="4"/>
      <c r="S218" s="4"/>
    </row>
    <row r="219" spans="1:19" s="1" customFormat="1" x14ac:dyDescent="0.2">
      <c r="A219" s="15">
        <v>44041</v>
      </c>
      <c r="B219" s="9">
        <v>2.9579156588872899</v>
      </c>
      <c r="C219" s="9">
        <v>2.7190910225470399</v>
      </c>
      <c r="D219" s="9">
        <v>7.0235303476495998</v>
      </c>
      <c r="E219" s="9">
        <v>8.5359413898894392</v>
      </c>
      <c r="F219" s="9">
        <v>1.6638418483739701</v>
      </c>
      <c r="G219" s="9">
        <v>1.58060893088745</v>
      </c>
      <c r="H219" s="9">
        <v>2.2293668862468801</v>
      </c>
      <c r="I219" s="9">
        <v>4.2071289282206799</v>
      </c>
      <c r="J219" s="9">
        <v>-3.3204590232141298</v>
      </c>
      <c r="K219" s="9">
        <v>3.0649079469495399</v>
      </c>
      <c r="L219" s="9">
        <v>4.8571365117298004</v>
      </c>
      <c r="M219" s="4"/>
      <c r="N219" s="4"/>
      <c r="O219" s="4"/>
      <c r="P219" s="4"/>
      <c r="Q219" s="4"/>
      <c r="R219" s="4"/>
      <c r="S219" s="4"/>
    </row>
    <row r="220" spans="1:19" s="1" customFormat="1" x14ac:dyDescent="0.2">
      <c r="A220" s="15">
        <v>44042</v>
      </c>
      <c r="B220" s="9">
        <v>2.9381562826428498</v>
      </c>
      <c r="C220" s="9">
        <v>2.7102195111604801</v>
      </c>
      <c r="D220" s="9">
        <v>6.9504357526579401</v>
      </c>
      <c r="E220" s="9">
        <v>8.4733505478689608</v>
      </c>
      <c r="F220" s="9">
        <v>1.6682903852137501</v>
      </c>
      <c r="G220" s="9">
        <v>1.56878918843788</v>
      </c>
      <c r="H220" s="9">
        <v>2.1815086822106999</v>
      </c>
      <c r="I220" s="9">
        <v>4.1494643563375799</v>
      </c>
      <c r="J220" s="9">
        <v>-1.9669049185712599</v>
      </c>
      <c r="K220" s="9">
        <v>3.0303260572769699</v>
      </c>
      <c r="L220" s="9">
        <v>4.8243946737534698</v>
      </c>
      <c r="M220" s="4"/>
      <c r="N220" s="4"/>
      <c r="O220" s="4"/>
      <c r="P220" s="4"/>
      <c r="Q220" s="4"/>
      <c r="R220" s="4"/>
      <c r="S220" s="4"/>
    </row>
    <row r="221" spans="1:19" s="1" customFormat="1" x14ac:dyDescent="0.2">
      <c r="A221" s="15">
        <v>44043</v>
      </c>
      <c r="B221" s="9">
        <v>2.9217030926270802</v>
      </c>
      <c r="C221" s="9">
        <v>2.6898797134144501</v>
      </c>
      <c r="D221" s="9">
        <v>6.9504956892236196</v>
      </c>
      <c r="E221" s="9">
        <v>8.4622417852912495</v>
      </c>
      <c r="F221" s="9">
        <v>1.6707646714972899</v>
      </c>
      <c r="G221" s="9">
        <v>1.56544234367087</v>
      </c>
      <c r="H221" s="9">
        <v>2.0760767264385702</v>
      </c>
      <c r="I221" s="9">
        <v>4.0952516822153404</v>
      </c>
      <c r="J221" s="9">
        <v>-1.9248387381805601</v>
      </c>
      <c r="K221" s="9">
        <v>3.0119241017315299</v>
      </c>
      <c r="L221" s="9">
        <v>4.8478522116962699</v>
      </c>
      <c r="M221" s="4"/>
      <c r="N221" s="4"/>
      <c r="O221" s="4"/>
      <c r="P221" s="4"/>
      <c r="Q221" s="4"/>
      <c r="R221" s="4"/>
      <c r="S221" s="4"/>
    </row>
    <row r="222" spans="1:19" s="1" customFormat="1" x14ac:dyDescent="0.2">
      <c r="A222" s="15">
        <v>44046</v>
      </c>
      <c r="B222" s="9">
        <v>2.9043385867336</v>
      </c>
      <c r="C222" s="9">
        <v>2.6728387318362898</v>
      </c>
      <c r="D222" s="9">
        <v>6.9354415052201199</v>
      </c>
      <c r="E222" s="9">
        <v>8.4655055419968406</v>
      </c>
      <c r="F222" s="9">
        <v>1.6619104933491999</v>
      </c>
      <c r="G222" s="9">
        <v>1.5545532489476199</v>
      </c>
      <c r="H222" s="9">
        <v>2.2535846433489399</v>
      </c>
      <c r="I222" s="9">
        <v>4.1889476863802901</v>
      </c>
      <c r="J222" s="9">
        <v>-1.80654486501061</v>
      </c>
      <c r="K222" s="9">
        <v>3.0164685940089502</v>
      </c>
      <c r="L222" s="9">
        <v>4.8414090430097003</v>
      </c>
      <c r="M222" s="4"/>
      <c r="N222" s="4"/>
      <c r="O222" s="4"/>
      <c r="P222" s="4"/>
      <c r="Q222" s="4"/>
      <c r="R222" s="4"/>
      <c r="S222" s="4"/>
    </row>
    <row r="223" spans="1:19" s="1" customFormat="1" x14ac:dyDescent="0.2">
      <c r="A223" s="15">
        <v>44047</v>
      </c>
      <c r="B223" s="9">
        <v>2.8989879712682001</v>
      </c>
      <c r="C223" s="9">
        <v>2.66822278041501</v>
      </c>
      <c r="D223" s="9">
        <v>6.9262732318237896</v>
      </c>
      <c r="E223" s="9">
        <v>8.5168795448666401</v>
      </c>
      <c r="F223" s="9">
        <v>1.65616801231301</v>
      </c>
      <c r="G223" s="9">
        <v>1.5502568429871999</v>
      </c>
      <c r="H223" s="9">
        <v>2.0760593301604202</v>
      </c>
      <c r="I223" s="9">
        <v>4.3898681675327502</v>
      </c>
      <c r="J223" s="9">
        <v>1.40765864631949</v>
      </c>
      <c r="K223" s="9">
        <v>3.0117960423397099</v>
      </c>
      <c r="L223" s="9">
        <v>4.8397550954259598</v>
      </c>
      <c r="M223" s="4"/>
      <c r="N223" s="4"/>
      <c r="O223" s="4"/>
      <c r="P223" s="4"/>
      <c r="Q223" s="4"/>
      <c r="R223" s="4"/>
      <c r="S223" s="4"/>
    </row>
    <row r="224" spans="1:19" s="1" customFormat="1" x14ac:dyDescent="0.2">
      <c r="A224" s="15">
        <v>44048</v>
      </c>
      <c r="B224" s="9">
        <v>2.8932120129242702</v>
      </c>
      <c r="C224" s="9">
        <v>2.6561486309803501</v>
      </c>
      <c r="D224" s="9">
        <v>6.9353514363823301</v>
      </c>
      <c r="E224" s="9">
        <v>8.5203085347199998</v>
      </c>
      <c r="F224" s="9">
        <v>1.6540586270911799</v>
      </c>
      <c r="G224" s="9">
        <v>1.54968567283762</v>
      </c>
      <c r="H224" s="9">
        <v>1.9127642525808499</v>
      </c>
      <c r="I224" s="9">
        <v>4.4312373796410096</v>
      </c>
      <c r="J224" s="9">
        <v>4.5825695485502997</v>
      </c>
      <c r="K224" s="9">
        <v>3.0091997717398402</v>
      </c>
      <c r="L224" s="9">
        <v>4.8279109909333702</v>
      </c>
      <c r="M224" s="4"/>
      <c r="N224" s="4"/>
      <c r="O224" s="4"/>
      <c r="P224" s="4"/>
      <c r="Q224" s="4"/>
      <c r="R224" s="4"/>
      <c r="S224" s="4"/>
    </row>
    <row r="225" spans="1:19" s="1" customFormat="1" x14ac:dyDescent="0.2">
      <c r="A225" s="15">
        <v>44049</v>
      </c>
      <c r="B225" s="9">
        <v>2.88803259542843</v>
      </c>
      <c r="C225" s="9">
        <v>2.6571784506541301</v>
      </c>
      <c r="D225" s="9">
        <v>6.9166973138561501</v>
      </c>
      <c r="E225" s="9">
        <v>8.4327399149270406</v>
      </c>
      <c r="F225" s="9">
        <v>1.6532031396498099</v>
      </c>
      <c r="G225" s="9">
        <v>1.54835022316108</v>
      </c>
      <c r="H225" s="9">
        <v>1.8886309754396799</v>
      </c>
      <c r="I225" s="9">
        <v>4.4055348869855804</v>
      </c>
      <c r="J225" s="9">
        <v>3.7487591600590999</v>
      </c>
      <c r="K225" s="9">
        <v>3.0371429592699002</v>
      </c>
      <c r="L225" s="9">
        <v>4.8144066728503896</v>
      </c>
      <c r="M225" s="4"/>
      <c r="N225" s="4"/>
      <c r="O225" s="4"/>
      <c r="P225" s="4"/>
      <c r="Q225" s="4"/>
      <c r="R225" s="4"/>
      <c r="S225" s="4"/>
    </row>
    <row r="226" spans="1:19" s="1" customFormat="1" x14ac:dyDescent="0.2">
      <c r="A226" s="15">
        <v>44050</v>
      </c>
      <c r="B226" s="9">
        <v>2.8822095665507499</v>
      </c>
      <c r="C226" s="9">
        <v>2.6492678486419101</v>
      </c>
      <c r="D226" s="9">
        <v>6.7648807882403297</v>
      </c>
      <c r="E226" s="9">
        <v>8.4215980966034394</v>
      </c>
      <c r="F226" s="9">
        <v>1.64841877092249</v>
      </c>
      <c r="G226" s="9">
        <v>1.54640412429494</v>
      </c>
      <c r="H226" s="9">
        <v>1.9224995007064101</v>
      </c>
      <c r="I226" s="9">
        <v>4.1724822168243403</v>
      </c>
      <c r="J226" s="9">
        <v>3.57418845281593</v>
      </c>
      <c r="K226" s="9">
        <v>3.01602276959883</v>
      </c>
      <c r="L226" s="9">
        <v>4.8095389168379299</v>
      </c>
      <c r="M226" s="4"/>
      <c r="N226" s="4"/>
      <c r="O226" s="4"/>
      <c r="P226" s="4"/>
      <c r="Q226" s="4"/>
      <c r="R226" s="4"/>
      <c r="S226" s="4"/>
    </row>
    <row r="227" spans="1:19" s="1" customFormat="1" x14ac:dyDescent="0.2">
      <c r="A227" s="15">
        <v>44053</v>
      </c>
      <c r="B227" s="9">
        <v>2.8661783771678899</v>
      </c>
      <c r="C227" s="9">
        <v>2.6390652796470699</v>
      </c>
      <c r="D227" s="9">
        <v>6.6557826706889101</v>
      </c>
      <c r="E227" s="9">
        <v>8.4133992862304297</v>
      </c>
      <c r="F227" s="9">
        <v>1.64140926893602</v>
      </c>
      <c r="G227" s="9">
        <v>1.5396733118641599</v>
      </c>
      <c r="H227" s="9">
        <v>2.0139390185132502</v>
      </c>
      <c r="I227" s="9">
        <v>4.1786226367885702</v>
      </c>
      <c r="J227" s="9">
        <v>2.810769758767</v>
      </c>
      <c r="K227" s="9">
        <v>3.1008704080584302</v>
      </c>
      <c r="L227" s="9">
        <v>4.44758543984128</v>
      </c>
      <c r="M227" s="4"/>
      <c r="N227" s="4"/>
      <c r="O227" s="4"/>
      <c r="P227" s="4"/>
      <c r="Q227" s="4"/>
      <c r="R227" s="4"/>
      <c r="S227" s="4"/>
    </row>
    <row r="228" spans="1:19" s="1" customFormat="1" x14ac:dyDescent="0.2">
      <c r="A228" s="15">
        <v>44054</v>
      </c>
      <c r="B228" s="9">
        <v>2.8622210817111799</v>
      </c>
      <c r="C228" s="9">
        <v>2.6353343193105201</v>
      </c>
      <c r="D228" s="9">
        <v>6.6557864227644297</v>
      </c>
      <c r="E228" s="9">
        <v>8.3375370539207108</v>
      </c>
      <c r="F228" s="9">
        <v>1.6428713707871201</v>
      </c>
      <c r="G228" s="9">
        <v>1.53850294393028</v>
      </c>
      <c r="H228" s="9">
        <v>2.0326727486367502</v>
      </c>
      <c r="I228" s="9">
        <v>4.3582773777963304</v>
      </c>
      <c r="J228" s="9">
        <v>3.8714568812808201</v>
      </c>
      <c r="K228" s="9">
        <v>3.12014960236296</v>
      </c>
      <c r="L228" s="9">
        <v>4.8485511402442398</v>
      </c>
      <c r="M228" s="4"/>
      <c r="N228" s="4"/>
      <c r="O228" s="4"/>
      <c r="P228" s="4"/>
      <c r="Q228" s="4"/>
      <c r="R228" s="4"/>
      <c r="S228" s="4"/>
    </row>
    <row r="229" spans="1:19" s="1" customFormat="1" x14ac:dyDescent="0.2">
      <c r="A229" s="15">
        <v>44055</v>
      </c>
      <c r="B229" s="9">
        <v>2.8561998955013901</v>
      </c>
      <c r="C229" s="9">
        <v>2.63805159284041</v>
      </c>
      <c r="D229" s="9">
        <v>6.6575816888999402</v>
      </c>
      <c r="E229" s="9">
        <v>8.3292879815513192</v>
      </c>
      <c r="F229" s="9">
        <v>1.6427753819862301</v>
      </c>
      <c r="G229" s="9">
        <v>1.5333736577516801</v>
      </c>
      <c r="H229" s="9">
        <v>2.1190853911463701</v>
      </c>
      <c r="I229" s="9">
        <v>4.3794766010140496</v>
      </c>
      <c r="J229" s="9">
        <v>4.3446863326770497</v>
      </c>
      <c r="K229" s="9">
        <v>3.0689882095707</v>
      </c>
      <c r="L229" s="9">
        <v>4.8557640352592903</v>
      </c>
      <c r="M229" s="4"/>
      <c r="N229" s="4"/>
      <c r="O229" s="4"/>
      <c r="P229" s="4"/>
      <c r="Q229" s="4"/>
      <c r="R229" s="4"/>
      <c r="S229" s="4"/>
    </row>
    <row r="230" spans="1:19" s="1" customFormat="1" x14ac:dyDescent="0.2">
      <c r="A230" s="15">
        <v>44056</v>
      </c>
      <c r="B230" s="9">
        <v>2.8473643730382499</v>
      </c>
      <c r="C230" s="9">
        <v>2.6278741242980201</v>
      </c>
      <c r="D230" s="9">
        <v>6.6394178850529997</v>
      </c>
      <c r="E230" s="9">
        <v>8.2977850356779701</v>
      </c>
      <c r="F230" s="9">
        <v>1.6370764011308001</v>
      </c>
      <c r="G230" s="9">
        <v>1.5252302200774901</v>
      </c>
      <c r="H230" s="9">
        <v>2.1921909822399601</v>
      </c>
      <c r="I230" s="9">
        <v>4.5197141648950199</v>
      </c>
      <c r="J230" s="9">
        <v>4.6804748361937598</v>
      </c>
      <c r="K230" s="9">
        <v>3.1325192677222602</v>
      </c>
      <c r="L230" s="9">
        <v>4.8439164474300602</v>
      </c>
      <c r="M230" s="4"/>
      <c r="N230" s="4"/>
      <c r="O230" s="4"/>
      <c r="P230" s="4"/>
      <c r="Q230" s="4"/>
      <c r="R230" s="4"/>
      <c r="S230" s="4"/>
    </row>
    <row r="231" spans="1:19" s="1" customFormat="1" x14ac:dyDescent="0.2">
      <c r="A231" s="15">
        <v>44057</v>
      </c>
      <c r="B231" s="9">
        <v>2.8418136391296001</v>
      </c>
      <c r="C231" s="9">
        <v>2.6299195344599098</v>
      </c>
      <c r="D231" s="9">
        <v>6.6467090350401099</v>
      </c>
      <c r="E231" s="9">
        <v>8.3138599228743697</v>
      </c>
      <c r="F231" s="9">
        <v>1.6342136929998801</v>
      </c>
      <c r="G231" s="9">
        <v>1.51811459839611</v>
      </c>
      <c r="H231" s="9">
        <v>2.0572567280109402</v>
      </c>
      <c r="I231" s="9">
        <v>4.4523912920745703</v>
      </c>
      <c r="J231" s="9">
        <v>4.4616256178366198</v>
      </c>
      <c r="K231" s="9">
        <v>3.06581072200796</v>
      </c>
      <c r="L231" s="9">
        <v>4.83992867499295</v>
      </c>
      <c r="M231" s="4"/>
      <c r="N231" s="4"/>
      <c r="O231" s="4"/>
      <c r="P231" s="4"/>
      <c r="Q231" s="4"/>
      <c r="R231" s="4"/>
      <c r="S231" s="4"/>
    </row>
    <row r="232" spans="1:19" s="1" customFormat="1" x14ac:dyDescent="0.2">
      <c r="A232" s="15">
        <v>44061</v>
      </c>
      <c r="B232" s="9">
        <v>2.82274039635332</v>
      </c>
      <c r="C232" s="9">
        <v>2.6025287264305601</v>
      </c>
      <c r="D232" s="9">
        <v>6.5820063633318702</v>
      </c>
      <c r="E232" s="9">
        <v>8.3553979290928595</v>
      </c>
      <c r="F232" s="9">
        <v>1.6242625680084599</v>
      </c>
      <c r="G232" s="9">
        <v>1.50986823990543</v>
      </c>
      <c r="H232" s="9">
        <v>1.89534124687801</v>
      </c>
      <c r="I232" s="9">
        <v>4.37137810112407</v>
      </c>
      <c r="J232" s="9">
        <v>5.8661306729836102</v>
      </c>
      <c r="K232" s="9">
        <v>3.0736022534848799</v>
      </c>
      <c r="L232" s="9">
        <v>4.8301607745077701</v>
      </c>
      <c r="M232" s="4"/>
      <c r="N232" s="4"/>
      <c r="O232" s="4"/>
      <c r="P232" s="4"/>
      <c r="Q232" s="4"/>
      <c r="R232" s="4"/>
      <c r="S232" s="4"/>
    </row>
    <row r="233" spans="1:19" s="1" customFormat="1" x14ac:dyDescent="0.2">
      <c r="A233" s="15">
        <v>44062</v>
      </c>
      <c r="B233" s="9">
        <v>2.8146928727046001</v>
      </c>
      <c r="C233" s="9">
        <v>2.59390462909505</v>
      </c>
      <c r="D233" s="9">
        <v>6.3610843585658001</v>
      </c>
      <c r="E233" s="9">
        <v>8.3304812289636594</v>
      </c>
      <c r="F233" s="9">
        <v>1.62225820152529</v>
      </c>
      <c r="G233" s="9">
        <v>1.50324406631249</v>
      </c>
      <c r="H233" s="9">
        <v>2.0356478297432998</v>
      </c>
      <c r="I233" s="9">
        <v>4.3453848688942696</v>
      </c>
      <c r="J233" s="9">
        <v>5.07967524031673</v>
      </c>
      <c r="K233" s="9">
        <v>3.0782955248670998</v>
      </c>
      <c r="L233" s="9">
        <v>4.8174584744070401</v>
      </c>
      <c r="M233" s="4"/>
      <c r="N233" s="4"/>
      <c r="O233" s="4"/>
      <c r="P233" s="4"/>
      <c r="Q233" s="4"/>
      <c r="R233" s="4"/>
      <c r="S233" s="4"/>
    </row>
    <row r="234" spans="1:19" s="1" customFormat="1" x14ac:dyDescent="0.2">
      <c r="A234" s="15">
        <v>44063</v>
      </c>
      <c r="B234" s="9">
        <v>2.80495206740075</v>
      </c>
      <c r="C234" s="9">
        <v>2.5931602030916601</v>
      </c>
      <c r="D234" s="9">
        <v>6.3147426708663996</v>
      </c>
      <c r="E234" s="9">
        <v>8.3328372081796296</v>
      </c>
      <c r="F234" s="9">
        <v>1.6192509718393899</v>
      </c>
      <c r="G234" s="9">
        <v>1.49994931036876</v>
      </c>
      <c r="H234" s="9">
        <v>2.1591227933208601</v>
      </c>
      <c r="I234" s="9">
        <v>4.3297257645635696</v>
      </c>
      <c r="J234" s="9">
        <v>5.3300748220732999</v>
      </c>
      <c r="K234" s="9">
        <v>3.0638234981942101</v>
      </c>
      <c r="L234" s="9">
        <v>4.8173866352413501</v>
      </c>
      <c r="M234" s="4"/>
      <c r="N234" s="4"/>
      <c r="O234" s="4"/>
      <c r="P234" s="4"/>
      <c r="Q234" s="4"/>
      <c r="R234" s="4"/>
      <c r="S234" s="4"/>
    </row>
    <row r="235" spans="1:19" s="1" customFormat="1" x14ac:dyDescent="0.2">
      <c r="A235" s="15">
        <v>44064</v>
      </c>
      <c r="B235" s="9">
        <v>2.7924776177205102</v>
      </c>
      <c r="C235" s="9">
        <v>2.58605356158612</v>
      </c>
      <c r="D235" s="9">
        <v>6.3329330621068696</v>
      </c>
      <c r="E235" s="9">
        <v>8.3077512310337696</v>
      </c>
      <c r="F235" s="9">
        <v>1.61270640846164</v>
      </c>
      <c r="G235" s="9">
        <v>1.49908831378217</v>
      </c>
      <c r="H235" s="9">
        <v>2.1502772648640298</v>
      </c>
      <c r="I235" s="9">
        <v>4.2821025606340299</v>
      </c>
      <c r="J235" s="9">
        <v>4.9269628777044803</v>
      </c>
      <c r="K235" s="9">
        <v>3.0834820796326201</v>
      </c>
      <c r="L235" s="9">
        <v>4.7304812857051104</v>
      </c>
      <c r="M235" s="4"/>
      <c r="N235" s="4"/>
      <c r="O235" s="4"/>
      <c r="P235" s="4"/>
      <c r="Q235" s="4"/>
      <c r="R235" s="4"/>
      <c r="S235" s="4"/>
    </row>
    <row r="236" spans="1:19" s="1" customFormat="1" x14ac:dyDescent="0.2">
      <c r="A236" s="15">
        <v>44067</v>
      </c>
      <c r="B236" s="9">
        <v>2.7710908518858699</v>
      </c>
      <c r="C236" s="9">
        <v>2.5826236055351699</v>
      </c>
      <c r="D236" s="9">
        <v>6.3329314723112802</v>
      </c>
      <c r="E236" s="9">
        <v>8.3379644413319092</v>
      </c>
      <c r="F236" s="9">
        <v>1.6052146971647501</v>
      </c>
      <c r="G236" s="9">
        <v>1.4929529939561299</v>
      </c>
      <c r="H236" s="9">
        <v>2.2897548777874199</v>
      </c>
      <c r="I236" s="9">
        <v>4.4893567833927399</v>
      </c>
      <c r="J236" s="9">
        <v>5.9604139445072102</v>
      </c>
      <c r="K236" s="9">
        <v>3.1023057311521298</v>
      </c>
      <c r="L236" s="9">
        <v>4.7601720621620203</v>
      </c>
      <c r="M236" s="4"/>
      <c r="N236" s="4"/>
      <c r="O236" s="4"/>
      <c r="P236" s="4"/>
      <c r="Q236" s="4"/>
      <c r="R236" s="4"/>
      <c r="S236" s="4"/>
    </row>
    <row r="237" spans="1:19" s="1" customFormat="1" x14ac:dyDescent="0.2">
      <c r="A237" s="15">
        <v>44068</v>
      </c>
      <c r="B237" s="9">
        <v>2.7644009263341802</v>
      </c>
      <c r="C237" s="9">
        <v>2.5752283562170502</v>
      </c>
      <c r="D237" s="9">
        <v>6.32192010005424</v>
      </c>
      <c r="E237" s="9">
        <v>8.3688856494602195</v>
      </c>
      <c r="F237" s="9">
        <v>1.6058780361018099</v>
      </c>
      <c r="G237" s="9">
        <v>1.4932961400115401</v>
      </c>
      <c r="H237" s="9">
        <v>2.27348269684523</v>
      </c>
      <c r="I237" s="9">
        <v>4.5610371154557798</v>
      </c>
      <c r="J237" s="9">
        <v>8.7455986302866897</v>
      </c>
      <c r="K237" s="9">
        <v>3.1261830248896998</v>
      </c>
      <c r="L237" s="9">
        <v>4.7379137411965901</v>
      </c>
      <c r="M237" s="4"/>
      <c r="N237" s="4"/>
      <c r="O237" s="4"/>
      <c r="P237" s="4"/>
      <c r="Q237" s="4"/>
      <c r="R237" s="4"/>
      <c r="S237" s="4"/>
    </row>
    <row r="238" spans="1:19" s="1" customFormat="1" x14ac:dyDescent="0.2">
      <c r="A238" s="15">
        <v>44069</v>
      </c>
      <c r="B238" s="9">
        <v>2.7533979205886601</v>
      </c>
      <c r="C238" s="9">
        <v>2.5597368312623998</v>
      </c>
      <c r="D238" s="9">
        <v>6.2329052400399396</v>
      </c>
      <c r="E238" s="9">
        <v>8.3455225611723396</v>
      </c>
      <c r="F238" s="9">
        <v>1.60536567524567</v>
      </c>
      <c r="G238" s="9">
        <v>1.4914660607921399</v>
      </c>
      <c r="H238" s="9">
        <v>2.3538638426118998</v>
      </c>
      <c r="I238" s="9">
        <v>4.7546158992844596</v>
      </c>
      <c r="J238" s="9">
        <v>8.9895198492319004</v>
      </c>
      <c r="K238" s="9">
        <v>3.2032021370928598</v>
      </c>
      <c r="L238" s="9">
        <v>4.72035633387096</v>
      </c>
      <c r="M238" s="4"/>
      <c r="N238" s="4"/>
      <c r="O238" s="4"/>
      <c r="P238" s="4"/>
      <c r="Q238" s="4"/>
      <c r="R238" s="4"/>
      <c r="S238" s="4"/>
    </row>
    <row r="239" spans="1:19" s="1" customFormat="1" x14ac:dyDescent="0.2">
      <c r="A239" s="15">
        <v>44070</v>
      </c>
      <c r="B239" s="9">
        <v>2.7474390140090201</v>
      </c>
      <c r="C239" s="9">
        <v>2.5531056937355299</v>
      </c>
      <c r="D239" s="9">
        <v>6.2347563481708699</v>
      </c>
      <c r="E239" s="9">
        <v>8.2966742907926196</v>
      </c>
      <c r="F239" s="9">
        <v>1.6033454201127</v>
      </c>
      <c r="G239" s="9">
        <v>1.4845946678689801</v>
      </c>
      <c r="H239" s="9">
        <v>2.3057605909544701</v>
      </c>
      <c r="I239" s="9">
        <v>4.8054705552367603</v>
      </c>
      <c r="J239" s="9">
        <v>9.4310633812484106</v>
      </c>
      <c r="K239" s="9">
        <v>3.2601437407315101</v>
      </c>
      <c r="L239" s="9">
        <v>4.7140243066881498</v>
      </c>
      <c r="M239" s="4"/>
      <c r="N239" s="4"/>
      <c r="O239" s="4"/>
      <c r="P239" s="4"/>
      <c r="Q239" s="4"/>
      <c r="R239" s="4"/>
      <c r="S239" s="4"/>
    </row>
    <row r="240" spans="1:19" s="1" customFormat="1" x14ac:dyDescent="0.2">
      <c r="A240" s="15">
        <v>44071</v>
      </c>
      <c r="B240" s="9">
        <v>2.72905711509978</v>
      </c>
      <c r="C240" s="9">
        <v>2.5479473082194599</v>
      </c>
      <c r="D240" s="9">
        <v>6.1811604221869496</v>
      </c>
      <c r="E240" s="9">
        <v>8.33300058782444</v>
      </c>
      <c r="F240" s="9">
        <v>1.5986738659355799</v>
      </c>
      <c r="G240" s="9">
        <v>1.48986623829348</v>
      </c>
      <c r="H240" s="9">
        <v>2.20143329193718</v>
      </c>
      <c r="I240" s="9">
        <v>4.7675749957384301</v>
      </c>
      <c r="J240" s="9">
        <v>8.8456985721388506</v>
      </c>
      <c r="K240" s="9">
        <v>3.2680820676540998</v>
      </c>
      <c r="L240" s="9">
        <v>4.7042799666833499</v>
      </c>
      <c r="M240" s="4"/>
      <c r="N240" s="4"/>
      <c r="O240" s="4"/>
      <c r="P240" s="4"/>
      <c r="Q240" s="4"/>
      <c r="R240" s="4"/>
      <c r="S240" s="4"/>
    </row>
    <row r="241" spans="1:19" s="1" customFormat="1" x14ac:dyDescent="0.2">
      <c r="A241" s="15">
        <v>44074</v>
      </c>
      <c r="B241" s="9">
        <v>2.7052670193371702</v>
      </c>
      <c r="C241" s="9">
        <v>2.5134223689611002</v>
      </c>
      <c r="D241" s="9">
        <v>6.1711798020711903</v>
      </c>
      <c r="E241" s="9">
        <v>8.2869102503170406</v>
      </c>
      <c r="F241" s="9">
        <v>1.6026365728358201</v>
      </c>
      <c r="G241" s="9">
        <v>1.4847269336484099</v>
      </c>
      <c r="H241" s="9">
        <v>2.1907017093416998</v>
      </c>
      <c r="I241" s="9">
        <v>4.72011740203512</v>
      </c>
      <c r="J241" s="9">
        <v>8.1551632215554299</v>
      </c>
      <c r="K241" s="9">
        <v>3.3244606504260101</v>
      </c>
      <c r="L241" s="9">
        <v>4.7346848614845003</v>
      </c>
      <c r="M241" s="4"/>
      <c r="N241" s="4"/>
      <c r="O241" s="4"/>
      <c r="P241" s="4"/>
      <c r="Q241" s="4"/>
      <c r="R241" s="4"/>
      <c r="S241" s="4"/>
    </row>
    <row r="242" spans="1:19" s="1" customFormat="1" x14ac:dyDescent="0.2">
      <c r="A242" s="15">
        <v>44075</v>
      </c>
      <c r="B242" s="9">
        <v>2.7000092264958702</v>
      </c>
      <c r="C242" s="9">
        <v>2.5060041131778799</v>
      </c>
      <c r="D242" s="9">
        <v>6.1812102607065897</v>
      </c>
      <c r="E242" s="9">
        <v>8.29755754107725</v>
      </c>
      <c r="F242" s="9">
        <v>1.59667864566822</v>
      </c>
      <c r="G242" s="9">
        <v>1.48643402954673</v>
      </c>
      <c r="H242" s="9">
        <v>2.24095345554464</v>
      </c>
      <c r="I242" s="9">
        <v>4.7678262164646199</v>
      </c>
      <c r="J242" s="9">
        <v>7.6621592111236403</v>
      </c>
      <c r="K242" s="9">
        <v>3.6181215508298599</v>
      </c>
      <c r="L242" s="9">
        <v>4.7626394783282198</v>
      </c>
      <c r="M242" s="4"/>
      <c r="N242" s="4"/>
      <c r="O242" s="4"/>
      <c r="P242" s="4"/>
      <c r="Q242" s="4"/>
      <c r="R242" s="4"/>
      <c r="S242" s="4"/>
    </row>
    <row r="243" spans="1:19" s="1" customFormat="1" x14ac:dyDescent="0.2">
      <c r="A243" s="15">
        <v>44076</v>
      </c>
      <c r="B243" s="9">
        <v>2.6967843855915401</v>
      </c>
      <c r="C243" s="9">
        <v>2.5065173967302501</v>
      </c>
      <c r="D243" s="9">
        <v>6.1721747213422402</v>
      </c>
      <c r="E243" s="9">
        <v>8.3383546693836301</v>
      </c>
      <c r="F243" s="9">
        <v>1.5986933880686001</v>
      </c>
      <c r="G243" s="9">
        <v>1.4774341820421899</v>
      </c>
      <c r="H243" s="9">
        <v>2.4071953225688199</v>
      </c>
      <c r="I243" s="9">
        <v>5.0563830561004597</v>
      </c>
      <c r="J243" s="9">
        <v>8.2003084541132001</v>
      </c>
      <c r="K243" s="9">
        <v>3.8272844975545199</v>
      </c>
      <c r="L243" s="9">
        <v>4.7276624240509504</v>
      </c>
      <c r="M243" s="4"/>
      <c r="N243" s="4"/>
      <c r="O243" s="4"/>
      <c r="P243" s="4"/>
      <c r="Q243" s="4"/>
      <c r="R243" s="4"/>
      <c r="S243" s="4"/>
    </row>
    <row r="244" spans="1:19" s="1" customFormat="1" x14ac:dyDescent="0.2">
      <c r="A244" s="15">
        <v>44077</v>
      </c>
      <c r="B244" s="9">
        <v>2.6860495038117498</v>
      </c>
      <c r="C244" s="9">
        <v>2.4977357646739802</v>
      </c>
      <c r="D244" s="9">
        <v>6.2450510841858398</v>
      </c>
      <c r="E244" s="9">
        <v>8.3923580037452705</v>
      </c>
      <c r="F244" s="9">
        <v>1.60222246984894</v>
      </c>
      <c r="G244" s="9">
        <v>1.47764184674119</v>
      </c>
      <c r="H244" s="9">
        <v>2.5009926659063999</v>
      </c>
      <c r="I244" s="9">
        <v>4.8132579509822504</v>
      </c>
      <c r="J244" s="9">
        <v>9.7671000496123899</v>
      </c>
      <c r="K244" s="9">
        <v>3.7302949218868502</v>
      </c>
      <c r="L244" s="9">
        <v>4.7453506749704601</v>
      </c>
      <c r="M244" s="4"/>
      <c r="N244" s="4"/>
      <c r="O244" s="4"/>
      <c r="P244" s="4"/>
      <c r="Q244" s="4"/>
      <c r="R244" s="4"/>
      <c r="S244" s="4"/>
    </row>
    <row r="245" spans="1:19" s="1" customFormat="1" x14ac:dyDescent="0.2">
      <c r="A245" s="15">
        <v>44078</v>
      </c>
      <c r="B245" s="9">
        <v>2.6744037904161999</v>
      </c>
      <c r="C245" s="9">
        <v>2.5012037229818</v>
      </c>
      <c r="D245" s="9">
        <v>6.1896518950006101</v>
      </c>
      <c r="E245" s="9">
        <v>8.3317322746665106</v>
      </c>
      <c r="F245" s="9">
        <v>1.5991675400144201</v>
      </c>
      <c r="G245" s="9">
        <v>1.4809799677134701</v>
      </c>
      <c r="H245" s="9">
        <v>2.4635996447553801</v>
      </c>
      <c r="I245" s="9">
        <v>4.6135127760554298</v>
      </c>
      <c r="J245" s="9">
        <v>6.0798253303813103</v>
      </c>
      <c r="K245" s="9">
        <v>3.6221100272626199</v>
      </c>
      <c r="L245" s="9">
        <v>4.7410997263172296</v>
      </c>
      <c r="M245" s="4"/>
      <c r="N245" s="4"/>
      <c r="O245" s="4"/>
      <c r="P245" s="4"/>
      <c r="Q245" s="4"/>
      <c r="R245" s="4"/>
      <c r="S245" s="4"/>
    </row>
    <row r="246" spans="1:19" s="1" customFormat="1" x14ac:dyDescent="0.2">
      <c r="A246" s="15">
        <v>44081</v>
      </c>
      <c r="B246" s="9">
        <v>2.6547468964186298</v>
      </c>
      <c r="C246" s="9">
        <v>2.4842771450172201</v>
      </c>
      <c r="D246" s="9">
        <v>6.1988396944551898</v>
      </c>
      <c r="E246" s="9">
        <v>8.3839461600420595</v>
      </c>
      <c r="F246" s="9">
        <v>1.5948879679637999</v>
      </c>
      <c r="G246" s="9">
        <v>1.4743932211047801</v>
      </c>
      <c r="H246" s="9">
        <v>2.3978525993230901</v>
      </c>
      <c r="I246" s="9">
        <v>4.5455974270029804</v>
      </c>
      <c r="J246" s="9">
        <v>3.9455059575284399</v>
      </c>
      <c r="K246" s="9">
        <v>3.5275415759538502</v>
      </c>
      <c r="L246" s="9">
        <v>4.7363657386944196</v>
      </c>
      <c r="M246" s="4"/>
      <c r="N246" s="4"/>
      <c r="O246" s="4"/>
      <c r="P246" s="4"/>
      <c r="Q246" s="4"/>
      <c r="R246" s="4"/>
      <c r="S246" s="4"/>
    </row>
    <row r="247" spans="1:19" s="1" customFormat="1" x14ac:dyDescent="0.2">
      <c r="A247" s="15">
        <v>44082</v>
      </c>
      <c r="B247" s="9">
        <v>2.6502599695845599</v>
      </c>
      <c r="C247" s="9">
        <v>2.48174595189501</v>
      </c>
      <c r="D247" s="9">
        <v>6.19252627282932</v>
      </c>
      <c r="E247" s="9">
        <v>8.4167256137320905</v>
      </c>
      <c r="F247" s="9">
        <v>1.5939753380627799</v>
      </c>
      <c r="G247" s="9">
        <v>1.4724475112672999</v>
      </c>
      <c r="H247" s="9">
        <v>2.3503196456012101</v>
      </c>
      <c r="I247" s="9">
        <v>4.4304654046637104</v>
      </c>
      <c r="J247" s="9">
        <v>3.5777831835252401</v>
      </c>
      <c r="K247" s="9">
        <v>3.4746756595053498</v>
      </c>
      <c r="L247" s="9">
        <v>4.4504514945246001</v>
      </c>
      <c r="M247" s="4"/>
      <c r="N247" s="4"/>
      <c r="O247" s="4"/>
      <c r="P247" s="4"/>
      <c r="Q247" s="4"/>
      <c r="R247" s="4"/>
      <c r="S247" s="4"/>
    </row>
    <row r="248" spans="1:19" s="1" customFormat="1" x14ac:dyDescent="0.2">
      <c r="A248" s="15">
        <v>44083</v>
      </c>
      <c r="B248" s="9">
        <v>2.6437241535871001</v>
      </c>
      <c r="C248" s="9">
        <v>2.4656889630137502</v>
      </c>
      <c r="D248" s="9">
        <v>6.1843571529233898</v>
      </c>
      <c r="E248" s="9">
        <v>8.4231032919224997</v>
      </c>
      <c r="F248" s="9">
        <v>1.5896918446383499</v>
      </c>
      <c r="G248" s="9">
        <v>1.47219745401193</v>
      </c>
      <c r="H248" s="9">
        <v>2.44186750908798</v>
      </c>
      <c r="I248" s="9">
        <v>4.5990726255591001</v>
      </c>
      <c r="J248" s="9">
        <v>1.1301995615979501</v>
      </c>
      <c r="K248" s="9">
        <v>3.5523062837789801</v>
      </c>
      <c r="L248" s="9">
        <v>4.4398664401757202</v>
      </c>
      <c r="M248" s="4"/>
      <c r="N248" s="4"/>
      <c r="O248" s="4"/>
      <c r="P248" s="4"/>
      <c r="Q248" s="4"/>
      <c r="R248" s="4"/>
      <c r="S248" s="4"/>
    </row>
    <row r="249" spans="1:19" s="1" customFormat="1" x14ac:dyDescent="0.2">
      <c r="A249" s="15">
        <v>44084</v>
      </c>
      <c r="B249" s="9">
        <v>2.6356888914452399</v>
      </c>
      <c r="C249" s="9">
        <v>2.4578790687893002</v>
      </c>
      <c r="D249" s="9">
        <v>6.1570659454668597</v>
      </c>
      <c r="E249" s="9">
        <v>8.3742688360678095</v>
      </c>
      <c r="F249" s="9">
        <v>1.5887208306073399</v>
      </c>
      <c r="G249" s="9">
        <v>1.47182358070856</v>
      </c>
      <c r="H249" s="9">
        <v>2.4824033871387901</v>
      </c>
      <c r="I249" s="9">
        <v>4.4864695796110601</v>
      </c>
      <c r="J249" s="9">
        <v>2.12468906629613</v>
      </c>
      <c r="K249" s="9">
        <v>3.6205440977941499</v>
      </c>
      <c r="L249" s="9">
        <v>4.4370555543688601</v>
      </c>
      <c r="M249" s="4"/>
      <c r="N249" s="4"/>
      <c r="O249" s="4"/>
      <c r="P249" s="4"/>
      <c r="Q249" s="4"/>
      <c r="R249" s="4"/>
      <c r="S249" s="4"/>
    </row>
    <row r="250" spans="1:19" s="1" customFormat="1" x14ac:dyDescent="0.2">
      <c r="A250" s="15">
        <v>44085</v>
      </c>
      <c r="B250" s="9">
        <v>2.62485054096943</v>
      </c>
      <c r="C250" s="9">
        <v>2.4547822744770098</v>
      </c>
      <c r="D250" s="9">
        <v>6.1498083537407204</v>
      </c>
      <c r="E250" s="9">
        <v>8.3638207638662507</v>
      </c>
      <c r="F250" s="9">
        <v>1.5863438617068299</v>
      </c>
      <c r="G250" s="9">
        <v>1.4708124821973401</v>
      </c>
      <c r="H250" s="9">
        <v>2.5102861113929</v>
      </c>
      <c r="I250" s="9">
        <v>4.3887393822768397</v>
      </c>
      <c r="J250" s="9">
        <v>0.44664270751715002</v>
      </c>
      <c r="K250" s="9">
        <v>3.79107493585783</v>
      </c>
      <c r="L250" s="9">
        <v>4.4385718709535</v>
      </c>
      <c r="M250" s="4"/>
      <c r="N250" s="4"/>
      <c r="O250" s="4"/>
      <c r="P250" s="4"/>
      <c r="Q250" s="4"/>
      <c r="R250" s="4"/>
      <c r="S250" s="4"/>
    </row>
    <row r="251" spans="1:19" s="1" customFormat="1" x14ac:dyDescent="0.2">
      <c r="A251" s="15">
        <v>44089</v>
      </c>
      <c r="B251" s="9">
        <v>2.5991205823823398</v>
      </c>
      <c r="C251" s="9">
        <v>2.4343265628398698</v>
      </c>
      <c r="D251" s="9">
        <v>6.2080888854816898</v>
      </c>
      <c r="E251" s="9">
        <v>8.34474772348306</v>
      </c>
      <c r="F251" s="9">
        <v>1.5735033704768</v>
      </c>
      <c r="G251" s="9">
        <v>1.45324766364953</v>
      </c>
      <c r="H251" s="9">
        <v>2.69698217943917</v>
      </c>
      <c r="I251" s="9">
        <v>4.6176412500200801</v>
      </c>
      <c r="J251" s="9">
        <v>1.0696175306183899</v>
      </c>
      <c r="K251" s="9">
        <v>3.8999192010768802</v>
      </c>
      <c r="L251" s="9">
        <v>4.4286830477233403</v>
      </c>
      <c r="M251" s="4"/>
      <c r="N251" s="4"/>
      <c r="O251" s="4"/>
      <c r="P251" s="4"/>
      <c r="Q251" s="4"/>
      <c r="R251" s="4"/>
      <c r="S251" s="4"/>
    </row>
    <row r="252" spans="1:19" s="1" customFormat="1" x14ac:dyDescent="0.2">
      <c r="A252" s="15">
        <v>44090</v>
      </c>
      <c r="B252" s="9">
        <v>2.5921821224673001</v>
      </c>
      <c r="C252" s="9">
        <v>2.4268432845875201</v>
      </c>
      <c r="D252" s="9">
        <v>6.1617702543052104</v>
      </c>
      <c r="E252" s="9">
        <v>8.2636242120886898</v>
      </c>
      <c r="F252" s="9">
        <v>1.5730077157409199</v>
      </c>
      <c r="G252" s="9">
        <v>1.4476656250364699</v>
      </c>
      <c r="H252" s="9">
        <v>2.8652495317547801</v>
      </c>
      <c r="I252" s="9">
        <v>5.4096022154843997</v>
      </c>
      <c r="J252" s="9">
        <v>1.45017983336196</v>
      </c>
      <c r="K252" s="9">
        <v>4.03333098664885</v>
      </c>
      <c r="L252" s="9">
        <v>4.4281965496345501</v>
      </c>
      <c r="M252" s="4"/>
      <c r="N252" s="4"/>
      <c r="O252" s="4"/>
      <c r="P252" s="4"/>
      <c r="Q252" s="4"/>
      <c r="R252" s="4"/>
      <c r="S252" s="4"/>
    </row>
    <row r="253" spans="1:19" s="1" customFormat="1" x14ac:dyDescent="0.2">
      <c r="A253" s="15">
        <v>44091</v>
      </c>
      <c r="B253" s="9">
        <v>2.5816267397040602</v>
      </c>
      <c r="C253" s="9">
        <v>2.4227048383683001</v>
      </c>
      <c r="D253" s="9">
        <v>6.1518041729997996</v>
      </c>
      <c r="E253" s="9">
        <v>8.2626885319958792</v>
      </c>
      <c r="F253" s="9">
        <v>1.5671809497261699</v>
      </c>
      <c r="G253" s="9">
        <v>1.45172151193272</v>
      </c>
      <c r="H253" s="9">
        <v>2.8421364476115101</v>
      </c>
      <c r="I253" s="9">
        <v>5.2053674341262299</v>
      </c>
      <c r="J253" s="9">
        <v>1.68140255093207</v>
      </c>
      <c r="K253" s="9">
        <v>3.9746503086487501</v>
      </c>
      <c r="L253" s="9">
        <v>4.4037842536770899</v>
      </c>
      <c r="M253" s="4"/>
      <c r="N253" s="4"/>
      <c r="O253" s="4"/>
      <c r="P253" s="4"/>
      <c r="Q253" s="4"/>
      <c r="R253" s="4"/>
      <c r="S253" s="4"/>
    </row>
    <row r="254" spans="1:19" s="1" customFormat="1" x14ac:dyDescent="0.2">
      <c r="A254" s="15">
        <v>44092</v>
      </c>
      <c r="B254" s="9">
        <v>2.5747336765905402</v>
      </c>
      <c r="C254" s="9">
        <v>2.40705038314759</v>
      </c>
      <c r="D254" s="9">
        <v>6.0874101212850302</v>
      </c>
      <c r="E254" s="9">
        <v>8.1940223068030296</v>
      </c>
      <c r="F254" s="9">
        <v>1.5625760004242599</v>
      </c>
      <c r="G254" s="9">
        <v>1.4497209892562799</v>
      </c>
      <c r="H254" s="9">
        <v>2.8526652669390802</v>
      </c>
      <c r="I254" s="9">
        <v>5.0993191732839298</v>
      </c>
      <c r="J254" s="9">
        <v>1.23647834721866</v>
      </c>
      <c r="K254" s="9">
        <v>3.9257299806049</v>
      </c>
      <c r="L254" s="9">
        <v>4.3998169214667202</v>
      </c>
      <c r="M254" s="4"/>
      <c r="N254" s="4"/>
      <c r="O254" s="4"/>
      <c r="P254" s="4"/>
      <c r="Q254" s="4"/>
      <c r="R254" s="4"/>
      <c r="S254" s="4"/>
    </row>
    <row r="255" spans="1:19" s="1" customFormat="1" x14ac:dyDescent="0.2">
      <c r="A255" s="15">
        <v>44095</v>
      </c>
      <c r="B255" s="9">
        <v>2.5512375072096698</v>
      </c>
      <c r="C255" s="9">
        <v>2.38966364051702</v>
      </c>
      <c r="D255" s="9">
        <v>6.0910790920413298</v>
      </c>
      <c r="E255" s="9">
        <v>8.1798631927709096</v>
      </c>
      <c r="F255" s="9">
        <v>1.5576911449902</v>
      </c>
      <c r="G255" s="9">
        <v>1.44618401629882</v>
      </c>
      <c r="H255" s="9">
        <v>2.6491444966147499</v>
      </c>
      <c r="I255" s="9">
        <v>4.4215459326155404</v>
      </c>
      <c r="J255" s="9">
        <v>0.41062826893649201</v>
      </c>
      <c r="K255" s="9">
        <v>3.8185663221906498</v>
      </c>
      <c r="L255" s="9">
        <v>4.4163756872163704</v>
      </c>
      <c r="M255" s="4"/>
      <c r="N255" s="4"/>
      <c r="O255" s="4"/>
      <c r="P255" s="4"/>
      <c r="Q255" s="4"/>
      <c r="R255" s="4"/>
      <c r="S255" s="4"/>
    </row>
    <row r="256" spans="1:19" s="1" customFormat="1" x14ac:dyDescent="0.2">
      <c r="A256" s="15">
        <v>44096</v>
      </c>
      <c r="B256" s="9">
        <v>2.5489735539881702</v>
      </c>
      <c r="C256" s="9">
        <v>2.37733616774669</v>
      </c>
      <c r="D256" s="9">
        <v>6.0890796590819596</v>
      </c>
      <c r="E256" s="9">
        <v>8.1769590537147696</v>
      </c>
      <c r="F256" s="9">
        <v>1.5575857830470301</v>
      </c>
      <c r="G256" s="9">
        <v>1.4436570351345801</v>
      </c>
      <c r="H256" s="9">
        <v>2.4985625260487998</v>
      </c>
      <c r="I256" s="9">
        <v>4.4057604065383904</v>
      </c>
      <c r="J256" s="9">
        <v>3.8731295967537403E-2</v>
      </c>
      <c r="K256" s="9">
        <v>3.6217190973861002</v>
      </c>
      <c r="L256" s="9">
        <v>4.4090357873460801</v>
      </c>
      <c r="M256" s="4"/>
      <c r="N256" s="4"/>
      <c r="O256" s="4"/>
      <c r="P256" s="4"/>
      <c r="Q256" s="4"/>
      <c r="R256" s="4"/>
      <c r="S256" s="4"/>
    </row>
    <row r="257" spans="1:19" s="1" customFormat="1" x14ac:dyDescent="0.2">
      <c r="A257" s="15">
        <v>44097</v>
      </c>
      <c r="B257" s="9">
        <v>2.5426499939802101</v>
      </c>
      <c r="C257" s="9">
        <v>2.3851635768885799</v>
      </c>
      <c r="D257" s="9">
        <v>6.07272164166947</v>
      </c>
      <c r="E257" s="9">
        <v>8.1272838005990895</v>
      </c>
      <c r="F257" s="9">
        <v>1.55784004217316</v>
      </c>
      <c r="G257" s="9">
        <v>1.4396280161556201</v>
      </c>
      <c r="H257" s="9">
        <v>2.1415506295128801</v>
      </c>
      <c r="I257" s="9">
        <v>4.3634909123421801</v>
      </c>
      <c r="J257" s="9">
        <v>0.57661797378480495</v>
      </c>
      <c r="K257" s="9">
        <v>3.43927864201452</v>
      </c>
      <c r="L257" s="9">
        <v>4.4279625000095297</v>
      </c>
      <c r="M257" s="4"/>
      <c r="N257" s="4"/>
      <c r="O257" s="4"/>
      <c r="P257" s="4"/>
      <c r="Q257" s="4"/>
      <c r="R257" s="4"/>
      <c r="S257" s="4"/>
    </row>
    <row r="258" spans="1:19" s="1" customFormat="1" x14ac:dyDescent="0.2">
      <c r="A258" s="15">
        <v>44098</v>
      </c>
      <c r="B258" s="9">
        <v>2.53326240900694</v>
      </c>
      <c r="C258" s="9">
        <v>2.3772355849664</v>
      </c>
      <c r="D258" s="9">
        <v>5.9907094857819496</v>
      </c>
      <c r="E258" s="9">
        <v>8.1097778773294795</v>
      </c>
      <c r="F258" s="9">
        <v>1.5508581952407099</v>
      </c>
      <c r="G258" s="9">
        <v>1.44376778456785</v>
      </c>
      <c r="H258" s="9">
        <v>1.9964331824332</v>
      </c>
      <c r="I258" s="9">
        <v>4.2318319205351402</v>
      </c>
      <c r="J258" s="9">
        <v>0.14251185771834199</v>
      </c>
      <c r="K258" s="9">
        <v>3.26329027996203</v>
      </c>
      <c r="L258" s="9">
        <v>4.4176907104000103</v>
      </c>
      <c r="M258" s="4"/>
      <c r="N258" s="4"/>
      <c r="O258" s="4"/>
      <c r="P258" s="4"/>
      <c r="Q258" s="4"/>
      <c r="R258" s="4"/>
      <c r="S258" s="4"/>
    </row>
    <row r="259" spans="1:19" s="1" customFormat="1" x14ac:dyDescent="0.2">
      <c r="A259" s="15">
        <v>44099</v>
      </c>
      <c r="B259" s="9">
        <v>2.52578150514044</v>
      </c>
      <c r="C259" s="9">
        <v>2.3695884287240299</v>
      </c>
      <c r="D259" s="9">
        <v>5.8616984558442198</v>
      </c>
      <c r="E259" s="9">
        <v>8.0649859403710007</v>
      </c>
      <c r="F259" s="9">
        <v>1.5474194497223499</v>
      </c>
      <c r="G259" s="9">
        <v>1.4398929285469499</v>
      </c>
      <c r="H259" s="9">
        <v>1.92484033060709</v>
      </c>
      <c r="I259" s="9">
        <v>4.3060264060669704</v>
      </c>
      <c r="J259" s="9">
        <v>-0.104986328189087</v>
      </c>
      <c r="K259" s="9">
        <v>3.30324181644496</v>
      </c>
      <c r="L259" s="9">
        <v>4.4220105799420804</v>
      </c>
      <c r="M259" s="4"/>
      <c r="N259" s="4"/>
      <c r="O259" s="4"/>
      <c r="P259" s="4"/>
      <c r="Q259" s="4"/>
      <c r="R259" s="4"/>
      <c r="S259" s="4"/>
    </row>
    <row r="260" spans="1:19" s="1" customFormat="1" x14ac:dyDescent="0.2">
      <c r="A260" s="15">
        <v>44102</v>
      </c>
      <c r="B260" s="9">
        <v>2.5055462185416499</v>
      </c>
      <c r="C260" s="9">
        <v>2.3382165955570802</v>
      </c>
      <c r="D260" s="9">
        <v>5.8616596387111297</v>
      </c>
      <c r="E260" s="9">
        <v>7.9939542402193702</v>
      </c>
      <c r="F260" s="9">
        <v>1.5417357352619001</v>
      </c>
      <c r="G260" s="9">
        <v>1.4282431485565901</v>
      </c>
      <c r="H260" s="9">
        <v>2.3749352406727202</v>
      </c>
      <c r="I260" s="9">
        <v>4.4949566609655403</v>
      </c>
      <c r="J260" s="9">
        <v>1.6741957902776401</v>
      </c>
      <c r="K260" s="9">
        <v>3.2958502325375898</v>
      </c>
      <c r="L260" s="9">
        <v>4.4230565061264002</v>
      </c>
      <c r="M260" s="4"/>
      <c r="N260" s="4"/>
      <c r="O260" s="4"/>
      <c r="P260" s="4"/>
      <c r="Q260" s="4"/>
      <c r="R260" s="4"/>
      <c r="S260" s="4"/>
    </row>
    <row r="261" spans="1:19" s="1" customFormat="1" x14ac:dyDescent="0.2">
      <c r="A261" s="15">
        <v>44103</v>
      </c>
      <c r="B261" s="9">
        <v>2.50715518847537</v>
      </c>
      <c r="C261" s="9">
        <v>2.3298994106343098</v>
      </c>
      <c r="D261" s="9">
        <v>5.8707738698504999</v>
      </c>
      <c r="E261" s="9">
        <v>8.0087860829917794</v>
      </c>
      <c r="F261" s="9">
        <v>1.5388613922476599</v>
      </c>
      <c r="G261" s="9">
        <v>1.4251069988912699</v>
      </c>
      <c r="H261" s="9">
        <v>2.2052695054829599</v>
      </c>
      <c r="I261" s="9">
        <v>4.4774690670090296</v>
      </c>
      <c r="J261" s="9">
        <v>2.89932839213435</v>
      </c>
      <c r="K261" s="9">
        <v>3.31779506350464</v>
      </c>
      <c r="L261" s="9">
        <v>4.4272462463571998</v>
      </c>
      <c r="M261" s="4"/>
      <c r="N261" s="4"/>
      <c r="O261" s="4"/>
      <c r="P261" s="4"/>
      <c r="Q261" s="4"/>
      <c r="R261" s="4"/>
      <c r="S261" s="4"/>
    </row>
    <row r="262" spans="1:19" s="1" customFormat="1" x14ac:dyDescent="0.2">
      <c r="A262" s="15">
        <v>44104</v>
      </c>
      <c r="B262" s="9">
        <v>2.49960367906526</v>
      </c>
      <c r="C262" s="9">
        <v>2.3177259699047701</v>
      </c>
      <c r="D262" s="9">
        <v>5.8580155965057603</v>
      </c>
      <c r="E262" s="9">
        <v>8.0110550437061008</v>
      </c>
      <c r="F262" s="9">
        <v>1.54131904640916</v>
      </c>
      <c r="G262" s="9">
        <v>1.4183571916267801</v>
      </c>
      <c r="H262" s="9">
        <v>2.07222857262928</v>
      </c>
      <c r="I262" s="9">
        <v>4.4818053609812099</v>
      </c>
      <c r="J262" s="9">
        <v>2.7701742408990202</v>
      </c>
      <c r="K262" s="9">
        <v>3.3204333399407302</v>
      </c>
      <c r="L262" s="9">
        <v>4.4387802631123296</v>
      </c>
      <c r="M262" s="4"/>
      <c r="N262" s="4"/>
      <c r="O262" s="4"/>
      <c r="P262" s="4"/>
      <c r="Q262" s="4"/>
      <c r="R262" s="4"/>
      <c r="S262" s="4"/>
    </row>
    <row r="263" spans="1:19" s="1" customFormat="1" x14ac:dyDescent="0.2"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112"/>
      <c r="M263" s="4"/>
      <c r="N263" s="4"/>
      <c r="O263" s="4"/>
      <c r="P263" s="4"/>
      <c r="Q263" s="4"/>
      <c r="R263" s="4"/>
      <c r="S263" s="4"/>
    </row>
    <row r="264" spans="1:19" s="1" customFormat="1" x14ac:dyDescent="0.2"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112"/>
      <c r="M264" s="4"/>
      <c r="N264" s="4"/>
      <c r="O264" s="4"/>
      <c r="P264" s="4"/>
      <c r="Q264" s="4"/>
      <c r="R264" s="4"/>
      <c r="S264" s="4"/>
    </row>
    <row r="265" spans="1:19" s="1" customFormat="1" x14ac:dyDescent="0.2"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112"/>
      <c r="M265" s="4"/>
      <c r="N265" s="4"/>
      <c r="O265" s="4"/>
      <c r="P265" s="4"/>
      <c r="Q265" s="4"/>
      <c r="R265" s="4"/>
      <c r="S265" s="4"/>
    </row>
    <row r="266" spans="1:19" s="1" customFormat="1" x14ac:dyDescent="0.2"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112"/>
      <c r="M266" s="4"/>
      <c r="N266" s="4"/>
      <c r="O266" s="4"/>
      <c r="P266" s="4"/>
      <c r="Q266" s="4"/>
      <c r="R266" s="4"/>
      <c r="S266" s="4"/>
    </row>
    <row r="267" spans="1:19" s="1" customFormat="1" x14ac:dyDescent="0.2"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112"/>
      <c r="M267" s="4"/>
      <c r="N267" s="4"/>
      <c r="O267" s="4"/>
      <c r="P267" s="4"/>
      <c r="Q267" s="4"/>
      <c r="R267" s="4"/>
      <c r="S267" s="4"/>
    </row>
    <row r="268" spans="1:19" s="1" customFormat="1" x14ac:dyDescent="0.2"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112"/>
      <c r="M268" s="4"/>
      <c r="N268" s="4"/>
      <c r="O268" s="4"/>
      <c r="P268" s="4"/>
      <c r="Q268" s="4"/>
      <c r="R268" s="4"/>
      <c r="S268" s="4"/>
    </row>
    <row r="269" spans="1:19" s="1" customFormat="1" x14ac:dyDescent="0.2"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112"/>
      <c r="M269" s="4"/>
      <c r="N269" s="4"/>
      <c r="O269" s="4"/>
      <c r="P269" s="4"/>
      <c r="Q269" s="4"/>
      <c r="R269" s="4"/>
      <c r="S269" s="4"/>
    </row>
    <row r="270" spans="1:19" s="1" customFormat="1" x14ac:dyDescent="0.2"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112"/>
      <c r="M270" s="4"/>
      <c r="N270" s="4"/>
      <c r="O270" s="4"/>
      <c r="P270" s="4"/>
      <c r="Q270" s="4"/>
      <c r="R270" s="4"/>
      <c r="S270" s="4"/>
    </row>
    <row r="271" spans="1:19" s="1" customFormat="1" x14ac:dyDescent="0.2"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112"/>
      <c r="M271" s="4"/>
      <c r="N271" s="4"/>
      <c r="O271" s="4"/>
      <c r="P271" s="4"/>
      <c r="Q271" s="4"/>
      <c r="R271" s="4"/>
      <c r="S271" s="4"/>
    </row>
    <row r="272" spans="1:19" s="1" customFormat="1" x14ac:dyDescent="0.2"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112"/>
      <c r="M272" s="4"/>
      <c r="N272" s="4"/>
      <c r="O272" s="4"/>
      <c r="P272" s="4"/>
      <c r="Q272" s="4"/>
      <c r="R272" s="4"/>
      <c r="S272" s="4"/>
    </row>
    <row r="273" spans="2:19" s="1" customFormat="1" x14ac:dyDescent="0.2"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112"/>
      <c r="M273" s="4"/>
      <c r="N273" s="4"/>
      <c r="O273" s="4"/>
      <c r="P273" s="4"/>
      <c r="Q273" s="4"/>
      <c r="R273" s="4"/>
      <c r="S273" s="4"/>
    </row>
    <row r="274" spans="2:19" s="1" customFormat="1" x14ac:dyDescent="0.2"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112"/>
      <c r="M274" s="4"/>
      <c r="N274" s="4"/>
      <c r="O274" s="4"/>
      <c r="P274" s="4"/>
      <c r="Q274" s="4"/>
      <c r="R274" s="4"/>
      <c r="S274" s="4"/>
    </row>
    <row r="275" spans="2:19" s="1" customFormat="1" x14ac:dyDescent="0.2"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112"/>
      <c r="M275" s="4"/>
      <c r="N275" s="4"/>
      <c r="O275" s="4"/>
      <c r="P275" s="4"/>
      <c r="Q275" s="4"/>
      <c r="R275" s="4"/>
      <c r="S275" s="4"/>
    </row>
    <row r="276" spans="2:19" s="1" customFormat="1" x14ac:dyDescent="0.2"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112"/>
      <c r="M276" s="4"/>
      <c r="N276" s="4"/>
      <c r="O276" s="4"/>
      <c r="P276" s="4"/>
      <c r="Q276" s="4"/>
      <c r="R276" s="4"/>
      <c r="S276" s="4"/>
    </row>
    <row r="277" spans="2:19" s="1" customFormat="1" x14ac:dyDescent="0.2"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112"/>
      <c r="M277" s="4"/>
      <c r="N277" s="4"/>
      <c r="O277" s="4"/>
      <c r="P277" s="4"/>
      <c r="Q277" s="4"/>
      <c r="R277" s="4"/>
      <c r="S277" s="4"/>
    </row>
    <row r="278" spans="2:19" s="1" customFormat="1" x14ac:dyDescent="0.2"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112"/>
      <c r="M278" s="4"/>
      <c r="N278" s="4"/>
      <c r="O278" s="4"/>
      <c r="P278" s="4"/>
      <c r="Q278" s="4"/>
      <c r="R278" s="4"/>
      <c r="S278" s="4"/>
    </row>
    <row r="279" spans="2:19" s="1" customFormat="1" x14ac:dyDescent="0.2"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112"/>
      <c r="M279" s="4"/>
      <c r="N279" s="4"/>
      <c r="O279" s="4"/>
      <c r="P279" s="4"/>
      <c r="Q279" s="4"/>
      <c r="R279" s="4"/>
      <c r="S279" s="4"/>
    </row>
    <row r="280" spans="2:19" s="1" customFormat="1" x14ac:dyDescent="0.2"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112"/>
      <c r="M280" s="4"/>
      <c r="N280" s="4"/>
      <c r="O280" s="4"/>
      <c r="P280" s="4"/>
      <c r="Q280" s="4"/>
      <c r="R280" s="4"/>
      <c r="S280" s="4"/>
    </row>
    <row r="281" spans="2:19" s="1" customFormat="1" x14ac:dyDescent="0.2"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112"/>
      <c r="M281" s="4"/>
      <c r="N281" s="4"/>
      <c r="O281" s="4"/>
      <c r="P281" s="4"/>
      <c r="Q281" s="4"/>
      <c r="R281" s="4"/>
      <c r="S281" s="4"/>
    </row>
    <row r="282" spans="2:19" s="1" customFormat="1" x14ac:dyDescent="0.2"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112"/>
      <c r="M282" s="4"/>
      <c r="N282" s="4"/>
      <c r="O282" s="4"/>
      <c r="P282" s="4"/>
      <c r="Q282" s="4"/>
      <c r="R282" s="4"/>
      <c r="S282" s="4"/>
    </row>
    <row r="283" spans="2:19" s="1" customFormat="1" x14ac:dyDescent="0.2"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112"/>
      <c r="M283" s="4"/>
      <c r="N283" s="4"/>
      <c r="O283" s="4"/>
      <c r="P283" s="4"/>
      <c r="Q283" s="4"/>
      <c r="R283" s="4"/>
      <c r="S283" s="4"/>
    </row>
    <row r="284" spans="2:19" s="1" customFormat="1" x14ac:dyDescent="0.2"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112"/>
      <c r="M284" s="4"/>
      <c r="N284" s="4"/>
      <c r="O284" s="4"/>
      <c r="P284" s="4"/>
      <c r="Q284" s="4"/>
      <c r="R284" s="4"/>
      <c r="S284" s="4"/>
    </row>
    <row r="285" spans="2:19" s="1" customFormat="1" x14ac:dyDescent="0.2"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112"/>
      <c r="M285" s="4"/>
      <c r="N285" s="4"/>
      <c r="O285" s="4"/>
      <c r="P285" s="4"/>
      <c r="Q285" s="4"/>
      <c r="R285" s="4"/>
      <c r="S285" s="4"/>
    </row>
    <row r="286" spans="2:19" s="1" customFormat="1" x14ac:dyDescent="0.2"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112"/>
      <c r="M286" s="4"/>
      <c r="N286" s="4"/>
      <c r="O286" s="4"/>
      <c r="P286" s="4"/>
      <c r="Q286" s="4"/>
      <c r="R286" s="4"/>
      <c r="S286" s="4"/>
    </row>
    <row r="287" spans="2:19" s="1" customFormat="1" x14ac:dyDescent="0.2"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112"/>
      <c r="M287" s="4"/>
      <c r="N287" s="4"/>
      <c r="O287" s="4"/>
      <c r="P287" s="4"/>
      <c r="Q287" s="4"/>
      <c r="R287" s="4"/>
      <c r="S287" s="4"/>
    </row>
    <row r="288" spans="2:19" s="1" customFormat="1" x14ac:dyDescent="0.2"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112"/>
      <c r="M288" s="4"/>
      <c r="N288" s="4"/>
      <c r="O288" s="4"/>
      <c r="P288" s="4"/>
      <c r="Q288" s="4"/>
      <c r="R288" s="4"/>
      <c r="S288" s="4"/>
    </row>
    <row r="289" spans="2:19" s="1" customFormat="1" x14ac:dyDescent="0.2"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112"/>
      <c r="M289" s="4"/>
      <c r="N289" s="4"/>
      <c r="O289" s="4"/>
      <c r="P289" s="4"/>
      <c r="Q289" s="4"/>
      <c r="R289" s="4"/>
      <c r="S289" s="4"/>
    </row>
    <row r="290" spans="2:19" s="1" customFormat="1" x14ac:dyDescent="0.2"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112"/>
      <c r="M290" s="4"/>
      <c r="N290" s="4"/>
      <c r="O290" s="4"/>
      <c r="P290" s="4"/>
      <c r="Q290" s="4"/>
      <c r="R290" s="4"/>
      <c r="S290" s="4"/>
    </row>
    <row r="291" spans="2:19" s="1" customFormat="1" x14ac:dyDescent="0.2"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112"/>
      <c r="M291" s="4"/>
      <c r="N291" s="4"/>
      <c r="O291" s="4"/>
      <c r="P291" s="4"/>
      <c r="Q291" s="4"/>
      <c r="R291" s="4"/>
      <c r="S291" s="4"/>
    </row>
    <row r="292" spans="2:19" s="1" customFormat="1" x14ac:dyDescent="0.2"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112"/>
      <c r="M292" s="4"/>
      <c r="N292" s="4"/>
      <c r="O292" s="4"/>
      <c r="P292" s="4"/>
      <c r="Q292" s="4"/>
      <c r="R292" s="4"/>
      <c r="S292" s="4"/>
    </row>
    <row r="293" spans="2:19" s="1" customFormat="1" x14ac:dyDescent="0.2"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112"/>
      <c r="M293" s="4"/>
      <c r="N293" s="4"/>
      <c r="O293" s="4"/>
      <c r="P293" s="4"/>
      <c r="Q293" s="4"/>
      <c r="R293" s="4"/>
      <c r="S293" s="4"/>
    </row>
    <row r="294" spans="2:19" s="1" customFormat="1" x14ac:dyDescent="0.2"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112"/>
      <c r="M294" s="4"/>
      <c r="N294" s="4"/>
      <c r="O294" s="4"/>
      <c r="P294" s="4"/>
      <c r="Q294" s="4"/>
      <c r="R294" s="4"/>
      <c r="S294" s="4"/>
    </row>
    <row r="295" spans="2:19" s="1" customFormat="1" x14ac:dyDescent="0.2"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112"/>
      <c r="M295" s="4"/>
      <c r="N295" s="4"/>
      <c r="O295" s="4"/>
      <c r="P295" s="4"/>
      <c r="Q295" s="4"/>
      <c r="R295" s="4"/>
      <c r="S295" s="4"/>
    </row>
    <row r="296" spans="2:19" s="1" customFormat="1" x14ac:dyDescent="0.2"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112"/>
      <c r="M296" s="4"/>
      <c r="N296" s="4"/>
      <c r="O296" s="4"/>
      <c r="P296" s="4"/>
      <c r="Q296" s="4"/>
      <c r="R296" s="4"/>
      <c r="S296" s="4"/>
    </row>
    <row r="297" spans="2:19" s="1" customFormat="1" x14ac:dyDescent="0.2"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112"/>
      <c r="M297" s="4"/>
      <c r="N297" s="4"/>
      <c r="O297" s="4"/>
      <c r="P297" s="4"/>
      <c r="Q297" s="4"/>
      <c r="R297" s="4"/>
      <c r="S297" s="4"/>
    </row>
    <row r="298" spans="2:19" s="1" customFormat="1" x14ac:dyDescent="0.2"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112"/>
      <c r="M298" s="4"/>
      <c r="N298" s="4"/>
      <c r="O298" s="4"/>
      <c r="P298" s="4"/>
      <c r="Q298" s="4"/>
      <c r="R298" s="4"/>
      <c r="S298" s="4"/>
    </row>
    <row r="299" spans="2:19" s="1" customFormat="1" x14ac:dyDescent="0.2"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112"/>
      <c r="M299" s="4"/>
      <c r="N299" s="4"/>
      <c r="O299" s="4"/>
      <c r="P299" s="4"/>
      <c r="Q299" s="4"/>
      <c r="R299" s="4"/>
      <c r="S299" s="4"/>
    </row>
    <row r="300" spans="2:19" s="1" customFormat="1" x14ac:dyDescent="0.2"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112"/>
      <c r="M300" s="4"/>
      <c r="N300" s="4"/>
      <c r="O300" s="4"/>
      <c r="P300" s="4"/>
      <c r="Q300" s="4"/>
      <c r="R300" s="4"/>
      <c r="S300" s="4"/>
    </row>
    <row r="301" spans="2:19" s="1" customFormat="1" x14ac:dyDescent="0.2"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112"/>
      <c r="M301" s="4"/>
      <c r="N301" s="4"/>
      <c r="O301" s="4"/>
      <c r="P301" s="4"/>
      <c r="Q301" s="4"/>
      <c r="R301" s="4"/>
      <c r="S301" s="4"/>
    </row>
    <row r="302" spans="2:19" s="1" customFormat="1" x14ac:dyDescent="0.2"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112"/>
      <c r="M302" s="4"/>
      <c r="N302" s="4"/>
      <c r="O302" s="4"/>
      <c r="P302" s="4"/>
      <c r="Q302" s="4"/>
      <c r="R302" s="4"/>
      <c r="S302" s="4"/>
    </row>
    <row r="303" spans="2:19" s="1" customFormat="1" x14ac:dyDescent="0.2"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112"/>
      <c r="M303" s="4"/>
      <c r="N303" s="4"/>
      <c r="O303" s="4"/>
      <c r="P303" s="4"/>
      <c r="Q303" s="4"/>
      <c r="R303" s="4"/>
      <c r="S303" s="4"/>
    </row>
    <row r="304" spans="2:19" s="1" customFormat="1" x14ac:dyDescent="0.2"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112"/>
      <c r="M304" s="4"/>
      <c r="N304" s="4"/>
      <c r="O304" s="4"/>
      <c r="P304" s="4"/>
      <c r="Q304" s="4"/>
      <c r="R304" s="4"/>
      <c r="S304" s="4"/>
    </row>
    <row r="305" spans="2:19" s="1" customFormat="1" x14ac:dyDescent="0.2"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112"/>
      <c r="M305" s="4"/>
      <c r="N305" s="4"/>
      <c r="O305" s="4"/>
      <c r="P305" s="4"/>
      <c r="Q305" s="4"/>
      <c r="R305" s="4"/>
      <c r="S305" s="4"/>
    </row>
    <row r="306" spans="2:19" s="1" customFormat="1" x14ac:dyDescent="0.2"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112"/>
      <c r="M306" s="4"/>
      <c r="N306" s="4"/>
      <c r="O306" s="4"/>
      <c r="P306" s="4"/>
      <c r="Q306" s="4"/>
      <c r="R306" s="4"/>
      <c r="S306" s="4"/>
    </row>
    <row r="307" spans="2:19" s="1" customFormat="1" x14ac:dyDescent="0.2"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112"/>
      <c r="M307" s="4"/>
      <c r="N307" s="4"/>
      <c r="O307" s="4"/>
      <c r="P307" s="4"/>
      <c r="Q307" s="4"/>
      <c r="R307" s="4"/>
      <c r="S307" s="4"/>
    </row>
    <row r="308" spans="2:19" s="1" customFormat="1" x14ac:dyDescent="0.2"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112"/>
      <c r="M308" s="4"/>
      <c r="N308" s="4"/>
      <c r="O308" s="4"/>
      <c r="P308" s="4"/>
      <c r="Q308" s="4"/>
      <c r="R308" s="4"/>
      <c r="S308" s="4"/>
    </row>
    <row r="309" spans="2:19" s="1" customFormat="1" x14ac:dyDescent="0.2"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112"/>
      <c r="M309" s="4"/>
      <c r="N309" s="4"/>
      <c r="O309" s="4"/>
      <c r="P309" s="4"/>
      <c r="Q309" s="4"/>
      <c r="R309" s="4"/>
      <c r="S309" s="4"/>
    </row>
    <row r="310" spans="2:19" s="1" customFormat="1" x14ac:dyDescent="0.2"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112"/>
      <c r="M310" s="4"/>
      <c r="N310" s="4"/>
      <c r="O310" s="4"/>
      <c r="P310" s="4"/>
      <c r="Q310" s="4"/>
      <c r="R310" s="4"/>
      <c r="S310" s="4"/>
    </row>
    <row r="311" spans="2:19" s="1" customFormat="1" x14ac:dyDescent="0.2"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112"/>
      <c r="M311" s="4"/>
      <c r="N311" s="4"/>
      <c r="O311" s="4"/>
      <c r="P311" s="4"/>
      <c r="Q311" s="4"/>
      <c r="R311" s="4"/>
      <c r="S311" s="4"/>
    </row>
    <row r="312" spans="2:19" s="1" customFormat="1" x14ac:dyDescent="0.2"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112"/>
      <c r="M312" s="4"/>
      <c r="N312" s="4"/>
      <c r="O312" s="4"/>
      <c r="P312" s="4"/>
      <c r="Q312" s="4"/>
      <c r="R312" s="4"/>
      <c r="S312" s="4"/>
    </row>
    <row r="313" spans="2:19" s="1" customFormat="1" x14ac:dyDescent="0.2"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112"/>
      <c r="M313" s="4"/>
      <c r="N313" s="4"/>
      <c r="O313" s="4"/>
      <c r="P313" s="4"/>
      <c r="Q313" s="4"/>
      <c r="R313" s="4"/>
      <c r="S313" s="4"/>
    </row>
    <row r="314" spans="2:19" s="1" customFormat="1" x14ac:dyDescent="0.2"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112"/>
      <c r="M314" s="4"/>
      <c r="N314" s="4"/>
      <c r="O314" s="4"/>
      <c r="P314" s="4"/>
      <c r="Q314" s="4"/>
      <c r="R314" s="4"/>
      <c r="S314" s="4"/>
    </row>
    <row r="315" spans="2:19" s="1" customFormat="1" x14ac:dyDescent="0.2"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112"/>
      <c r="M315" s="4"/>
      <c r="N315" s="4"/>
      <c r="O315" s="4"/>
      <c r="P315" s="4"/>
      <c r="Q315" s="4"/>
      <c r="R315" s="4"/>
      <c r="S315" s="4"/>
    </row>
    <row r="316" spans="2:19" s="1" customFormat="1" x14ac:dyDescent="0.2"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112"/>
      <c r="M316" s="4"/>
      <c r="N316" s="4"/>
      <c r="O316" s="4"/>
      <c r="P316" s="4"/>
      <c r="Q316" s="4"/>
      <c r="R316" s="4"/>
      <c r="S316" s="4"/>
    </row>
    <row r="317" spans="2:19" s="1" customFormat="1" x14ac:dyDescent="0.2"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112"/>
      <c r="M317" s="4"/>
      <c r="N317" s="4"/>
      <c r="O317" s="4"/>
      <c r="P317" s="4"/>
      <c r="Q317" s="4"/>
      <c r="R317" s="4"/>
      <c r="S317" s="4"/>
    </row>
    <row r="318" spans="2:19" s="1" customFormat="1" x14ac:dyDescent="0.2"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112"/>
      <c r="M318" s="4"/>
      <c r="N318" s="4"/>
      <c r="O318" s="4"/>
      <c r="P318" s="4"/>
      <c r="Q318" s="4"/>
      <c r="R318" s="4"/>
      <c r="S318" s="4"/>
    </row>
    <row r="319" spans="2:19" s="1" customFormat="1" x14ac:dyDescent="0.2"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112"/>
      <c r="M319" s="4"/>
      <c r="N319" s="4"/>
      <c r="O319" s="4"/>
      <c r="P319" s="4"/>
      <c r="Q319" s="4"/>
      <c r="R319" s="4"/>
      <c r="S319" s="4"/>
    </row>
    <row r="320" spans="2:19" s="1" customFormat="1" x14ac:dyDescent="0.2"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112"/>
      <c r="M320" s="4"/>
      <c r="N320" s="4"/>
      <c r="O320" s="4"/>
      <c r="P320" s="4"/>
      <c r="Q320" s="4"/>
      <c r="R320" s="4"/>
      <c r="S320" s="4"/>
    </row>
    <row r="321" spans="2:19" s="1" customFormat="1" x14ac:dyDescent="0.2"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112"/>
      <c r="M321" s="4"/>
      <c r="N321" s="4"/>
      <c r="O321" s="4"/>
      <c r="P321" s="4"/>
      <c r="Q321" s="4"/>
      <c r="R321" s="4"/>
      <c r="S321" s="4"/>
    </row>
    <row r="322" spans="2:19" s="1" customFormat="1" x14ac:dyDescent="0.2"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112"/>
      <c r="M322" s="4"/>
      <c r="N322" s="4"/>
      <c r="O322" s="4"/>
      <c r="P322" s="4"/>
      <c r="Q322" s="4"/>
      <c r="R322" s="4"/>
      <c r="S322" s="4"/>
    </row>
    <row r="323" spans="2:19" s="1" customFormat="1" x14ac:dyDescent="0.2"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112"/>
      <c r="M323" s="4"/>
      <c r="N323" s="4"/>
      <c r="O323" s="4"/>
      <c r="P323" s="4"/>
      <c r="Q323" s="4"/>
      <c r="R323" s="4"/>
      <c r="S323" s="4"/>
    </row>
    <row r="324" spans="2:19" s="1" customFormat="1" x14ac:dyDescent="0.2"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112"/>
      <c r="M324" s="4"/>
      <c r="N324" s="4"/>
      <c r="O324" s="4"/>
      <c r="P324" s="4"/>
      <c r="Q324" s="4"/>
      <c r="R324" s="4"/>
      <c r="S324" s="4"/>
    </row>
    <row r="325" spans="2:19" s="1" customFormat="1" x14ac:dyDescent="0.2"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112"/>
      <c r="M325" s="4"/>
      <c r="N325" s="4"/>
      <c r="O325" s="4"/>
      <c r="P325" s="4"/>
      <c r="Q325" s="4"/>
      <c r="R325" s="4"/>
      <c r="S325" s="4"/>
    </row>
    <row r="326" spans="2:19" s="1" customFormat="1" x14ac:dyDescent="0.2"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112"/>
      <c r="M326" s="4"/>
      <c r="N326" s="4"/>
      <c r="O326" s="4"/>
      <c r="P326" s="4"/>
      <c r="Q326" s="4"/>
      <c r="R326" s="4"/>
      <c r="S326" s="4"/>
    </row>
    <row r="327" spans="2:19" s="1" customFormat="1" x14ac:dyDescent="0.2"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112"/>
      <c r="M327" s="4"/>
      <c r="N327" s="4"/>
      <c r="O327" s="4"/>
      <c r="P327" s="4"/>
      <c r="Q327" s="4"/>
      <c r="R327" s="4"/>
      <c r="S327" s="4"/>
    </row>
    <row r="328" spans="2:19" s="1" customFormat="1" x14ac:dyDescent="0.2"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112"/>
      <c r="M328" s="4"/>
      <c r="N328" s="4"/>
      <c r="O328" s="4"/>
      <c r="P328" s="4"/>
      <c r="Q328" s="4"/>
      <c r="R328" s="4"/>
      <c r="S328" s="4"/>
    </row>
    <row r="329" spans="2:19" s="1" customFormat="1" x14ac:dyDescent="0.2"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112"/>
      <c r="M329" s="4"/>
      <c r="N329" s="4"/>
      <c r="O329" s="4"/>
      <c r="P329" s="4"/>
      <c r="Q329" s="4"/>
      <c r="R329" s="4"/>
      <c r="S329" s="4"/>
    </row>
    <row r="330" spans="2:19" s="1" customFormat="1" x14ac:dyDescent="0.2"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112"/>
      <c r="M330" s="4"/>
      <c r="N330" s="4"/>
      <c r="O330" s="4"/>
      <c r="P330" s="4"/>
      <c r="Q330" s="4"/>
      <c r="R330" s="4"/>
      <c r="S330" s="4"/>
    </row>
    <row r="331" spans="2:19" s="1" customFormat="1" x14ac:dyDescent="0.2"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112"/>
      <c r="M331" s="4"/>
      <c r="N331" s="4"/>
      <c r="O331" s="4"/>
      <c r="P331" s="4"/>
      <c r="Q331" s="4"/>
      <c r="R331" s="4"/>
      <c r="S331" s="4"/>
    </row>
    <row r="332" spans="2:19" s="1" customFormat="1" x14ac:dyDescent="0.2"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112"/>
      <c r="M332" s="4"/>
      <c r="N332" s="4"/>
      <c r="O332" s="4"/>
      <c r="P332" s="4"/>
      <c r="Q332" s="4"/>
      <c r="R332" s="4"/>
      <c r="S332" s="4"/>
    </row>
    <row r="333" spans="2:19" s="1" customFormat="1" x14ac:dyDescent="0.2"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112"/>
      <c r="M333" s="4"/>
      <c r="N333" s="4"/>
      <c r="O333" s="4"/>
      <c r="P333" s="4"/>
      <c r="Q333" s="4"/>
      <c r="R333" s="4"/>
      <c r="S333" s="4"/>
    </row>
    <row r="334" spans="2:19" s="1" customFormat="1" x14ac:dyDescent="0.2"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112"/>
      <c r="M334" s="4"/>
      <c r="N334" s="4"/>
      <c r="O334" s="4"/>
      <c r="P334" s="4"/>
      <c r="Q334" s="4"/>
      <c r="R334" s="4"/>
      <c r="S334" s="4"/>
    </row>
    <row r="335" spans="2:19" s="1" customFormat="1" x14ac:dyDescent="0.2"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112"/>
      <c r="M335" s="4"/>
      <c r="N335" s="4"/>
      <c r="O335" s="4"/>
      <c r="P335" s="4"/>
      <c r="Q335" s="4"/>
      <c r="R335" s="4"/>
      <c r="S335" s="4"/>
    </row>
    <row r="336" spans="2:19" s="1" customFormat="1" x14ac:dyDescent="0.2"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112"/>
      <c r="M336" s="4"/>
      <c r="N336" s="4"/>
      <c r="O336" s="4"/>
      <c r="P336" s="4"/>
      <c r="Q336" s="4"/>
      <c r="R336" s="4"/>
      <c r="S336" s="4"/>
    </row>
    <row r="337" spans="2:19" s="1" customFormat="1" x14ac:dyDescent="0.2"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112"/>
      <c r="M337" s="4"/>
      <c r="N337" s="4"/>
      <c r="O337" s="4"/>
      <c r="P337" s="4"/>
      <c r="Q337" s="4"/>
      <c r="R337" s="4"/>
      <c r="S337" s="4"/>
    </row>
    <row r="338" spans="2:19" s="1" customFormat="1" x14ac:dyDescent="0.2"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112"/>
      <c r="M338" s="4"/>
      <c r="N338" s="4"/>
      <c r="O338" s="4"/>
      <c r="P338" s="4"/>
      <c r="Q338" s="4"/>
      <c r="R338" s="4"/>
      <c r="S338" s="4"/>
    </row>
    <row r="339" spans="2:19" s="1" customFormat="1" x14ac:dyDescent="0.2"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112"/>
      <c r="M339" s="4"/>
      <c r="N339" s="4"/>
      <c r="O339" s="4"/>
      <c r="P339" s="4"/>
      <c r="Q339" s="4"/>
      <c r="R339" s="4"/>
      <c r="S339" s="4"/>
    </row>
    <row r="340" spans="2:19" s="1" customFormat="1" x14ac:dyDescent="0.2"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112"/>
      <c r="M340" s="4"/>
      <c r="N340" s="4"/>
      <c r="O340" s="4"/>
      <c r="P340" s="4"/>
      <c r="Q340" s="4"/>
      <c r="R340" s="4"/>
      <c r="S340" s="4"/>
    </row>
    <row r="341" spans="2:19" s="1" customFormat="1" x14ac:dyDescent="0.2"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112"/>
      <c r="M341" s="4"/>
      <c r="N341" s="4"/>
      <c r="O341" s="4"/>
      <c r="P341" s="4"/>
      <c r="Q341" s="4"/>
      <c r="R341" s="4"/>
      <c r="S341" s="4"/>
    </row>
    <row r="342" spans="2:19" s="1" customFormat="1" x14ac:dyDescent="0.2"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112"/>
      <c r="M342" s="4"/>
      <c r="N342" s="4"/>
      <c r="O342" s="4"/>
      <c r="P342" s="4"/>
      <c r="Q342" s="4"/>
      <c r="R342" s="4"/>
      <c r="S342" s="4"/>
    </row>
    <row r="343" spans="2:19" s="1" customFormat="1" x14ac:dyDescent="0.2"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112"/>
      <c r="M343" s="4"/>
      <c r="N343" s="4"/>
      <c r="O343" s="4"/>
      <c r="P343" s="4"/>
      <c r="Q343" s="4"/>
      <c r="R343" s="4"/>
      <c r="S343" s="4"/>
    </row>
    <row r="344" spans="2:19" s="1" customFormat="1" x14ac:dyDescent="0.2"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112"/>
      <c r="M344" s="4"/>
      <c r="N344" s="4"/>
      <c r="O344" s="4"/>
      <c r="P344" s="4"/>
      <c r="Q344" s="4"/>
      <c r="R344" s="4"/>
      <c r="S344" s="4"/>
    </row>
    <row r="345" spans="2:19" s="1" customFormat="1" x14ac:dyDescent="0.2"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112"/>
      <c r="M345" s="4"/>
      <c r="N345" s="4"/>
      <c r="O345" s="4"/>
      <c r="P345" s="4"/>
      <c r="Q345" s="4"/>
      <c r="R345" s="4"/>
      <c r="S345" s="4"/>
    </row>
    <row r="346" spans="2:19" s="1" customFormat="1" x14ac:dyDescent="0.2"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112"/>
      <c r="M346" s="4"/>
      <c r="N346" s="4"/>
      <c r="O346" s="4"/>
      <c r="P346" s="4"/>
      <c r="Q346" s="4"/>
      <c r="R346" s="4"/>
      <c r="S346" s="4"/>
    </row>
    <row r="347" spans="2:19" s="1" customFormat="1" x14ac:dyDescent="0.2"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112"/>
      <c r="M347" s="4"/>
      <c r="N347" s="4"/>
      <c r="O347" s="4"/>
      <c r="P347" s="4"/>
      <c r="Q347" s="4"/>
      <c r="R347" s="4"/>
      <c r="S347" s="4"/>
    </row>
    <row r="348" spans="2:19" s="1" customFormat="1" x14ac:dyDescent="0.2"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112"/>
      <c r="M348" s="4"/>
      <c r="N348" s="4"/>
      <c r="O348" s="4"/>
      <c r="P348" s="4"/>
      <c r="Q348" s="4"/>
      <c r="R348" s="4"/>
      <c r="S348" s="4"/>
    </row>
    <row r="349" spans="2:19" s="1" customFormat="1" x14ac:dyDescent="0.2"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112"/>
      <c r="M349" s="4"/>
      <c r="N349" s="4"/>
      <c r="O349" s="4"/>
      <c r="P349" s="4"/>
      <c r="Q349" s="4"/>
      <c r="R349" s="4"/>
      <c r="S349" s="4"/>
    </row>
    <row r="350" spans="2:19" s="1" customFormat="1" x14ac:dyDescent="0.2"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112"/>
      <c r="M350" s="4"/>
      <c r="N350" s="4"/>
      <c r="O350" s="4"/>
      <c r="P350" s="4"/>
      <c r="Q350" s="4"/>
      <c r="R350" s="4"/>
      <c r="S350" s="4"/>
    </row>
    <row r="351" spans="2:19" s="1" customFormat="1" x14ac:dyDescent="0.2"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112"/>
      <c r="M351" s="4"/>
      <c r="N351" s="4"/>
      <c r="O351" s="4"/>
      <c r="P351" s="4"/>
      <c r="Q351" s="4"/>
      <c r="R351" s="4"/>
      <c r="S351" s="4"/>
    </row>
    <row r="352" spans="2:19" s="1" customFormat="1" x14ac:dyDescent="0.2"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112"/>
      <c r="M352" s="4"/>
      <c r="N352" s="4"/>
      <c r="O352" s="4"/>
      <c r="P352" s="4"/>
      <c r="Q352" s="4"/>
      <c r="R352" s="4"/>
      <c r="S352" s="4"/>
    </row>
    <row r="353" spans="2:19" s="1" customFormat="1" x14ac:dyDescent="0.2"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112"/>
      <c r="M353" s="4"/>
      <c r="N353" s="4"/>
      <c r="O353" s="4"/>
      <c r="P353" s="4"/>
      <c r="Q353" s="4"/>
      <c r="R353" s="4"/>
      <c r="S353" s="4"/>
    </row>
    <row r="354" spans="2:19" s="1" customFormat="1" x14ac:dyDescent="0.2"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112"/>
      <c r="M354" s="4"/>
      <c r="N354" s="4"/>
      <c r="O354" s="4"/>
      <c r="P354" s="4"/>
      <c r="Q354" s="4"/>
      <c r="R354" s="4"/>
      <c r="S354" s="4"/>
    </row>
    <row r="355" spans="2:19" s="1" customFormat="1" x14ac:dyDescent="0.2"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112"/>
      <c r="M355" s="4"/>
      <c r="N355" s="4"/>
      <c r="O355" s="4"/>
      <c r="P355" s="4"/>
      <c r="Q355" s="4"/>
      <c r="R355" s="4"/>
      <c r="S355" s="4"/>
    </row>
    <row r="356" spans="2:19" s="1" customFormat="1" x14ac:dyDescent="0.2"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112"/>
      <c r="M356" s="4"/>
      <c r="N356" s="4"/>
      <c r="O356" s="4"/>
      <c r="P356" s="4"/>
      <c r="Q356" s="4"/>
      <c r="R356" s="4"/>
      <c r="S356" s="4"/>
    </row>
    <row r="357" spans="2:19" s="1" customFormat="1" x14ac:dyDescent="0.2"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112"/>
      <c r="M357" s="4"/>
      <c r="N357" s="4"/>
      <c r="O357" s="4"/>
      <c r="P357" s="4"/>
      <c r="Q357" s="4"/>
      <c r="R357" s="4"/>
      <c r="S357" s="4"/>
    </row>
    <row r="358" spans="2:19" s="1" customFormat="1" x14ac:dyDescent="0.2"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112"/>
      <c r="M358" s="4"/>
      <c r="N358" s="4"/>
      <c r="O358" s="4"/>
      <c r="P358" s="4"/>
      <c r="Q358" s="4"/>
      <c r="R358" s="4"/>
      <c r="S358" s="4"/>
    </row>
    <row r="359" spans="2:19" s="1" customFormat="1" x14ac:dyDescent="0.2"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112"/>
      <c r="M359" s="4"/>
      <c r="N359" s="4"/>
      <c r="O359" s="4"/>
      <c r="P359" s="4"/>
      <c r="Q359" s="4"/>
      <c r="R359" s="4"/>
      <c r="S359" s="4"/>
    </row>
    <row r="360" spans="2:19" s="1" customFormat="1" x14ac:dyDescent="0.2"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112"/>
      <c r="M360" s="4"/>
      <c r="N360" s="4"/>
      <c r="O360" s="4"/>
      <c r="P360" s="4"/>
      <c r="Q360" s="4"/>
      <c r="R360" s="4"/>
      <c r="S360" s="4"/>
    </row>
    <row r="361" spans="2:19" s="1" customFormat="1" x14ac:dyDescent="0.2"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112"/>
      <c r="M361" s="4"/>
      <c r="N361" s="4"/>
      <c r="O361" s="4"/>
      <c r="P361" s="4"/>
      <c r="Q361" s="4"/>
      <c r="R361" s="4"/>
      <c r="S361" s="4"/>
    </row>
    <row r="362" spans="2:19" s="1" customFormat="1" x14ac:dyDescent="0.2"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112"/>
      <c r="M362" s="4"/>
      <c r="N362" s="4"/>
      <c r="O362" s="4"/>
      <c r="P362" s="4"/>
      <c r="Q362" s="4"/>
      <c r="R362" s="4"/>
      <c r="S362" s="4"/>
    </row>
    <row r="363" spans="2:19" s="1" customFormat="1" x14ac:dyDescent="0.2"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112"/>
      <c r="M363" s="4"/>
      <c r="N363" s="4"/>
      <c r="O363" s="4"/>
      <c r="P363" s="4"/>
      <c r="Q363" s="4"/>
      <c r="R363" s="4"/>
      <c r="S363" s="4"/>
    </row>
    <row r="364" spans="2:19" s="1" customFormat="1" x14ac:dyDescent="0.2"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112"/>
      <c r="M364" s="4"/>
      <c r="N364" s="4"/>
      <c r="O364" s="4"/>
      <c r="P364" s="4"/>
      <c r="Q364" s="4"/>
      <c r="R364" s="4"/>
      <c r="S364" s="4"/>
    </row>
    <row r="365" spans="2:19" s="1" customFormat="1" x14ac:dyDescent="0.2"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112"/>
      <c r="M365" s="4"/>
      <c r="N365" s="4"/>
      <c r="O365" s="4"/>
      <c r="P365" s="4"/>
      <c r="Q365" s="4"/>
      <c r="R365" s="4"/>
      <c r="S365" s="4"/>
    </row>
    <row r="366" spans="2:19" s="1" customFormat="1" x14ac:dyDescent="0.2"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112"/>
      <c r="M366" s="4"/>
      <c r="N366" s="4"/>
      <c r="O366" s="4"/>
      <c r="P366" s="4"/>
      <c r="Q366" s="4"/>
      <c r="R366" s="4"/>
      <c r="S366" s="4"/>
    </row>
    <row r="367" spans="2:19" s="1" customFormat="1" x14ac:dyDescent="0.2"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112"/>
      <c r="M367" s="4"/>
      <c r="N367" s="4"/>
      <c r="O367" s="4"/>
      <c r="P367" s="4"/>
      <c r="Q367" s="4"/>
      <c r="R367" s="4"/>
      <c r="S367" s="4"/>
    </row>
    <row r="368" spans="2:19" s="1" customFormat="1" x14ac:dyDescent="0.2"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112"/>
      <c r="M368" s="4"/>
      <c r="N368" s="4"/>
      <c r="O368" s="4"/>
      <c r="P368" s="4"/>
      <c r="Q368" s="4"/>
      <c r="R368" s="4"/>
      <c r="S368" s="4"/>
    </row>
    <row r="369" spans="2:19" s="1" customFormat="1" x14ac:dyDescent="0.2"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112"/>
      <c r="M369" s="4"/>
      <c r="N369" s="4"/>
      <c r="O369" s="4"/>
      <c r="P369" s="4"/>
      <c r="Q369" s="4"/>
      <c r="R369" s="4"/>
      <c r="S369" s="4"/>
    </row>
    <row r="370" spans="2:19" s="1" customFormat="1" x14ac:dyDescent="0.2"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112"/>
      <c r="M370" s="4"/>
      <c r="N370" s="4"/>
      <c r="O370" s="4"/>
      <c r="P370" s="4"/>
      <c r="Q370" s="4"/>
      <c r="R370" s="4"/>
      <c r="S370" s="4"/>
    </row>
    <row r="371" spans="2:19" s="1" customFormat="1" x14ac:dyDescent="0.2"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112"/>
      <c r="M371" s="4"/>
      <c r="N371" s="4"/>
      <c r="O371" s="4"/>
      <c r="P371" s="4"/>
      <c r="Q371" s="4"/>
      <c r="R371" s="4"/>
      <c r="S371" s="4"/>
    </row>
    <row r="372" spans="2:19" s="1" customFormat="1" x14ac:dyDescent="0.2"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112"/>
      <c r="M372" s="4"/>
      <c r="N372" s="4"/>
      <c r="O372" s="4"/>
      <c r="P372" s="4"/>
      <c r="Q372" s="4"/>
      <c r="R372" s="4"/>
      <c r="S372" s="4"/>
    </row>
    <row r="373" spans="2:19" s="1" customFormat="1" x14ac:dyDescent="0.2"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112"/>
      <c r="M373" s="4"/>
      <c r="N373" s="4"/>
      <c r="O373" s="4"/>
      <c r="P373" s="4"/>
      <c r="Q373" s="4"/>
      <c r="R373" s="4"/>
      <c r="S373" s="4"/>
    </row>
    <row r="374" spans="2:19" s="1" customFormat="1" x14ac:dyDescent="0.2"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112"/>
      <c r="M374" s="4"/>
      <c r="N374" s="4"/>
      <c r="O374" s="4"/>
      <c r="P374" s="4"/>
      <c r="Q374" s="4"/>
      <c r="R374" s="4"/>
      <c r="S374" s="4"/>
    </row>
    <row r="375" spans="2:19" s="1" customFormat="1" x14ac:dyDescent="0.2"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112"/>
      <c r="M375" s="4"/>
      <c r="N375" s="4"/>
      <c r="O375" s="4"/>
      <c r="P375" s="4"/>
      <c r="Q375" s="4"/>
      <c r="R375" s="4"/>
      <c r="S375" s="4"/>
    </row>
    <row r="376" spans="2:19" s="1" customFormat="1" x14ac:dyDescent="0.2"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112"/>
      <c r="M376" s="4"/>
      <c r="N376" s="4"/>
      <c r="O376" s="4"/>
      <c r="P376" s="4"/>
      <c r="Q376" s="4"/>
      <c r="R376" s="4"/>
      <c r="S376" s="4"/>
    </row>
    <row r="377" spans="2:19" s="1" customFormat="1" x14ac:dyDescent="0.2"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112"/>
      <c r="M377" s="4"/>
      <c r="N377" s="4"/>
      <c r="O377" s="4"/>
      <c r="P377" s="4"/>
      <c r="Q377" s="4"/>
      <c r="R377" s="4"/>
      <c r="S377" s="4"/>
    </row>
    <row r="378" spans="2:19" s="1" customFormat="1" x14ac:dyDescent="0.2"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112"/>
      <c r="M378" s="4"/>
      <c r="N378" s="4"/>
      <c r="O378" s="4"/>
      <c r="P378" s="4"/>
      <c r="Q378" s="4"/>
      <c r="R378" s="4"/>
      <c r="S378" s="4"/>
    </row>
    <row r="379" spans="2:19" s="1" customFormat="1" x14ac:dyDescent="0.2"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112"/>
      <c r="M379" s="4"/>
      <c r="N379" s="4"/>
      <c r="O379" s="4"/>
      <c r="P379" s="4"/>
      <c r="Q379" s="4"/>
      <c r="R379" s="4"/>
      <c r="S379" s="4"/>
    </row>
    <row r="380" spans="2:19" s="1" customFormat="1" x14ac:dyDescent="0.2"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112"/>
      <c r="M380" s="4"/>
      <c r="N380" s="4"/>
      <c r="O380" s="4"/>
      <c r="P380" s="4"/>
      <c r="Q380" s="4"/>
      <c r="R380" s="4"/>
      <c r="S380" s="4"/>
    </row>
    <row r="381" spans="2:19" s="1" customFormat="1" x14ac:dyDescent="0.2"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112"/>
      <c r="M381" s="4"/>
      <c r="N381" s="4"/>
      <c r="O381" s="4"/>
      <c r="P381" s="4"/>
      <c r="Q381" s="4"/>
      <c r="R381" s="4"/>
      <c r="S381" s="4"/>
    </row>
    <row r="382" spans="2:19" s="1" customFormat="1" x14ac:dyDescent="0.2"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112"/>
      <c r="M382" s="4"/>
      <c r="N382" s="4"/>
      <c r="O382" s="4"/>
      <c r="P382" s="4"/>
      <c r="Q382" s="4"/>
      <c r="R382" s="4"/>
      <c r="S382" s="4"/>
    </row>
    <row r="383" spans="2:19" s="1" customFormat="1" x14ac:dyDescent="0.2"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112"/>
      <c r="M383" s="4"/>
      <c r="N383" s="4"/>
      <c r="O383" s="4"/>
      <c r="P383" s="4"/>
      <c r="Q383" s="4"/>
      <c r="R383" s="4"/>
      <c r="S383" s="4"/>
    </row>
    <row r="384" spans="2:19" s="1" customFormat="1" x14ac:dyDescent="0.2"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112"/>
      <c r="M384" s="4"/>
      <c r="N384" s="4"/>
      <c r="O384" s="4"/>
      <c r="P384" s="4"/>
      <c r="Q384" s="4"/>
      <c r="R384" s="4"/>
      <c r="S384" s="4"/>
    </row>
    <row r="385" spans="2:19" s="1" customFormat="1" x14ac:dyDescent="0.2"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112"/>
      <c r="M385" s="4"/>
      <c r="N385" s="4"/>
      <c r="O385" s="4"/>
      <c r="P385" s="4"/>
      <c r="Q385" s="4"/>
      <c r="R385" s="4"/>
      <c r="S385" s="4"/>
    </row>
    <row r="386" spans="2:19" s="1" customFormat="1" x14ac:dyDescent="0.2"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112"/>
      <c r="M386" s="4"/>
      <c r="N386" s="4"/>
      <c r="O386" s="4"/>
      <c r="P386" s="4"/>
      <c r="Q386" s="4"/>
      <c r="R386" s="4"/>
      <c r="S386" s="4"/>
    </row>
    <row r="387" spans="2:19" s="1" customFormat="1" x14ac:dyDescent="0.2"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112"/>
      <c r="M387" s="4"/>
      <c r="N387" s="4"/>
      <c r="O387" s="4"/>
      <c r="P387" s="4"/>
      <c r="Q387" s="4"/>
      <c r="R387" s="4"/>
      <c r="S387" s="4"/>
    </row>
    <row r="388" spans="2:19" s="1" customFormat="1" x14ac:dyDescent="0.2"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112"/>
      <c r="M388" s="4"/>
      <c r="N388" s="4"/>
      <c r="O388" s="4"/>
      <c r="P388" s="4"/>
      <c r="Q388" s="4"/>
      <c r="R388" s="4"/>
      <c r="S388" s="4"/>
    </row>
    <row r="389" spans="2:19" s="1" customFormat="1" x14ac:dyDescent="0.2"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112"/>
      <c r="M389" s="4"/>
      <c r="N389" s="4"/>
      <c r="O389" s="4"/>
      <c r="P389" s="4"/>
      <c r="Q389" s="4"/>
      <c r="R389" s="4"/>
      <c r="S389" s="4"/>
    </row>
    <row r="390" spans="2:19" s="1" customFormat="1" x14ac:dyDescent="0.2"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112"/>
      <c r="M390" s="4"/>
      <c r="N390" s="4"/>
      <c r="O390" s="4"/>
      <c r="P390" s="4"/>
      <c r="Q390" s="4"/>
      <c r="R390" s="4"/>
      <c r="S390" s="4"/>
    </row>
    <row r="391" spans="2:19" s="1" customFormat="1" x14ac:dyDescent="0.2"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112"/>
      <c r="M391" s="4"/>
      <c r="N391" s="4"/>
      <c r="O391" s="4"/>
      <c r="P391" s="4"/>
      <c r="Q391" s="4"/>
      <c r="R391" s="4"/>
      <c r="S391" s="4"/>
    </row>
    <row r="392" spans="2:19" s="1" customFormat="1" x14ac:dyDescent="0.2"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112"/>
      <c r="M392" s="4"/>
      <c r="N392" s="4"/>
      <c r="O392" s="4"/>
      <c r="P392" s="4"/>
      <c r="Q392" s="4"/>
      <c r="R392" s="4"/>
      <c r="S392" s="4"/>
    </row>
    <row r="393" spans="2:19" s="1" customFormat="1" x14ac:dyDescent="0.2"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112"/>
      <c r="M393" s="4"/>
      <c r="N393" s="4"/>
      <c r="O393" s="4"/>
      <c r="P393" s="4"/>
      <c r="Q393" s="4"/>
      <c r="R393" s="4"/>
      <c r="S393" s="4"/>
    </row>
    <row r="394" spans="2:19" s="1" customFormat="1" x14ac:dyDescent="0.2"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112"/>
      <c r="M394" s="4"/>
      <c r="N394" s="4"/>
      <c r="O394" s="4"/>
      <c r="P394" s="4"/>
      <c r="Q394" s="4"/>
      <c r="R394" s="4"/>
      <c r="S394" s="4"/>
    </row>
    <row r="395" spans="2:19" s="1" customFormat="1" x14ac:dyDescent="0.2"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112"/>
      <c r="M395" s="4"/>
      <c r="N395" s="4"/>
      <c r="O395" s="4"/>
      <c r="P395" s="4"/>
      <c r="Q395" s="4"/>
      <c r="R395" s="4"/>
      <c r="S395" s="4"/>
    </row>
    <row r="396" spans="2:19" s="1" customFormat="1" x14ac:dyDescent="0.2"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112"/>
      <c r="M396" s="4"/>
      <c r="N396" s="4"/>
      <c r="O396" s="4"/>
      <c r="P396" s="4"/>
      <c r="Q396" s="4"/>
      <c r="R396" s="4"/>
      <c r="S396" s="4"/>
    </row>
    <row r="397" spans="2:19" s="1" customFormat="1" x14ac:dyDescent="0.2"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112"/>
      <c r="M397" s="4"/>
      <c r="N397" s="4"/>
      <c r="O397" s="4"/>
      <c r="P397" s="4"/>
      <c r="Q397" s="4"/>
      <c r="R397" s="4"/>
      <c r="S397" s="4"/>
    </row>
    <row r="398" spans="2:19" s="1" customFormat="1" x14ac:dyDescent="0.2"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112"/>
      <c r="M398" s="4"/>
      <c r="N398" s="4"/>
      <c r="O398" s="4"/>
      <c r="P398" s="4"/>
      <c r="Q398" s="4"/>
      <c r="R398" s="4"/>
      <c r="S398" s="4"/>
    </row>
    <row r="399" spans="2:19" s="1" customFormat="1" x14ac:dyDescent="0.2"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112"/>
      <c r="M399" s="4"/>
      <c r="N399" s="4"/>
      <c r="O399" s="4"/>
      <c r="P399" s="4"/>
      <c r="Q399" s="4"/>
      <c r="R399" s="4"/>
      <c r="S399" s="4"/>
    </row>
    <row r="400" spans="2:19" s="1" customFormat="1" x14ac:dyDescent="0.2"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112"/>
      <c r="M400" s="4"/>
      <c r="N400" s="4"/>
      <c r="O400" s="4"/>
      <c r="P400" s="4"/>
      <c r="Q400" s="4"/>
      <c r="R400" s="4"/>
      <c r="S400" s="4"/>
    </row>
    <row r="401" spans="2:19" s="1" customFormat="1" x14ac:dyDescent="0.2"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112"/>
      <c r="M401" s="4"/>
      <c r="N401" s="4"/>
      <c r="O401" s="4"/>
      <c r="P401" s="4"/>
      <c r="Q401" s="4"/>
      <c r="R401" s="4"/>
      <c r="S401" s="4"/>
    </row>
    <row r="402" spans="2:19" s="1" customFormat="1" x14ac:dyDescent="0.2"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112"/>
      <c r="M402" s="4"/>
      <c r="N402" s="4"/>
      <c r="O402" s="4"/>
      <c r="P402" s="4"/>
      <c r="Q402" s="4"/>
      <c r="R402" s="4"/>
      <c r="S402" s="4"/>
    </row>
    <row r="403" spans="2:19" s="1" customFormat="1" x14ac:dyDescent="0.2"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112"/>
      <c r="M403" s="4"/>
      <c r="N403" s="4"/>
      <c r="O403" s="4"/>
      <c r="P403" s="4"/>
      <c r="Q403" s="4"/>
      <c r="R403" s="4"/>
      <c r="S403" s="4"/>
    </row>
    <row r="404" spans="2:19" s="1" customFormat="1" x14ac:dyDescent="0.2"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112"/>
      <c r="M404" s="4"/>
      <c r="N404" s="4"/>
      <c r="O404" s="4"/>
      <c r="P404" s="4"/>
      <c r="Q404" s="4"/>
      <c r="R404" s="4"/>
      <c r="S404" s="4"/>
    </row>
    <row r="405" spans="2:19" s="1" customFormat="1" x14ac:dyDescent="0.2"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112"/>
      <c r="M405" s="4"/>
      <c r="N405" s="4"/>
      <c r="O405" s="4"/>
      <c r="P405" s="4"/>
      <c r="Q405" s="4"/>
      <c r="R405" s="4"/>
      <c r="S405" s="4"/>
    </row>
    <row r="406" spans="2:19" s="1" customFormat="1" x14ac:dyDescent="0.2"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112"/>
      <c r="M406" s="4"/>
      <c r="N406" s="4"/>
      <c r="O406" s="4"/>
      <c r="P406" s="4"/>
      <c r="Q406" s="4"/>
      <c r="R406" s="4"/>
      <c r="S406" s="4"/>
    </row>
    <row r="407" spans="2:19" s="1" customFormat="1" x14ac:dyDescent="0.2"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112"/>
      <c r="M407" s="4"/>
      <c r="N407" s="4"/>
      <c r="O407" s="4"/>
      <c r="P407" s="4"/>
      <c r="Q407" s="4"/>
      <c r="R407" s="4"/>
      <c r="S407" s="4"/>
    </row>
    <row r="408" spans="2:19" s="1" customFormat="1" x14ac:dyDescent="0.2"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112"/>
      <c r="M408" s="4"/>
      <c r="N408" s="4"/>
      <c r="O408" s="4"/>
      <c r="P408" s="4"/>
      <c r="Q408" s="4"/>
      <c r="R408" s="4"/>
      <c r="S408" s="4"/>
    </row>
    <row r="409" spans="2:19" s="1" customFormat="1" x14ac:dyDescent="0.2"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112"/>
      <c r="M409" s="4"/>
      <c r="N409" s="4"/>
      <c r="O409" s="4"/>
      <c r="P409" s="4"/>
      <c r="Q409" s="4"/>
      <c r="R409" s="4"/>
      <c r="S409" s="4"/>
    </row>
    <row r="410" spans="2:19" s="1" customFormat="1" x14ac:dyDescent="0.2"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112"/>
      <c r="M410" s="4"/>
      <c r="N410" s="4"/>
      <c r="O410" s="4"/>
      <c r="P410" s="4"/>
      <c r="Q410" s="4"/>
      <c r="R410" s="4"/>
      <c r="S410" s="4"/>
    </row>
    <row r="411" spans="2:19" s="1" customFormat="1" x14ac:dyDescent="0.2"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112"/>
      <c r="M411" s="4"/>
      <c r="N411" s="4"/>
      <c r="O411" s="4"/>
      <c r="P411" s="4"/>
      <c r="Q411" s="4"/>
      <c r="R411" s="4"/>
      <c r="S411" s="4"/>
    </row>
    <row r="412" spans="2:19" s="1" customFormat="1" x14ac:dyDescent="0.2"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112"/>
      <c r="M412" s="4"/>
      <c r="N412" s="4"/>
      <c r="O412" s="4"/>
      <c r="P412" s="4"/>
      <c r="Q412" s="4"/>
      <c r="R412" s="4"/>
      <c r="S412" s="4"/>
    </row>
    <row r="413" spans="2:19" s="1" customFormat="1" x14ac:dyDescent="0.2"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112"/>
      <c r="M413" s="4"/>
      <c r="N413" s="4"/>
      <c r="O413" s="4"/>
      <c r="P413" s="4"/>
      <c r="Q413" s="4"/>
      <c r="R413" s="4"/>
      <c r="S413" s="4"/>
    </row>
    <row r="414" spans="2:19" s="1" customFormat="1" x14ac:dyDescent="0.2"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112"/>
      <c r="M414" s="4"/>
      <c r="N414" s="4"/>
      <c r="O414" s="4"/>
      <c r="P414" s="4"/>
      <c r="Q414" s="4"/>
      <c r="R414" s="4"/>
      <c r="S414" s="4"/>
    </row>
    <row r="415" spans="2:19" s="1" customFormat="1" x14ac:dyDescent="0.2"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112"/>
      <c r="M415" s="4"/>
      <c r="N415" s="4"/>
      <c r="O415" s="4"/>
      <c r="P415" s="4"/>
      <c r="Q415" s="4"/>
      <c r="R415" s="4"/>
      <c r="S415" s="4"/>
    </row>
    <row r="416" spans="2:19" s="1" customFormat="1" x14ac:dyDescent="0.2"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112"/>
      <c r="M416" s="4"/>
      <c r="N416" s="4"/>
      <c r="O416" s="4"/>
      <c r="P416" s="4"/>
      <c r="Q416" s="4"/>
      <c r="R416" s="4"/>
      <c r="S416" s="4"/>
    </row>
    <row r="417" spans="2:19" s="1" customFormat="1" x14ac:dyDescent="0.2"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112"/>
      <c r="M417" s="4"/>
      <c r="N417" s="4"/>
      <c r="O417" s="4"/>
      <c r="P417" s="4"/>
      <c r="Q417" s="4"/>
      <c r="R417" s="4"/>
      <c r="S417" s="4"/>
    </row>
    <row r="418" spans="2:19" s="1" customFormat="1" x14ac:dyDescent="0.2"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112"/>
      <c r="M418" s="4"/>
      <c r="N418" s="4"/>
      <c r="O418" s="4"/>
      <c r="P418" s="4"/>
      <c r="Q418" s="4"/>
      <c r="R418" s="4"/>
      <c r="S418" s="4"/>
    </row>
    <row r="419" spans="2:19" s="1" customFormat="1" x14ac:dyDescent="0.2"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112"/>
      <c r="M419" s="4"/>
      <c r="N419" s="4"/>
      <c r="O419" s="4"/>
      <c r="P419" s="4"/>
      <c r="Q419" s="4"/>
      <c r="R419" s="4"/>
      <c r="S419" s="4"/>
    </row>
    <row r="420" spans="2:19" s="1" customFormat="1" x14ac:dyDescent="0.2"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112"/>
      <c r="M420" s="4"/>
      <c r="N420" s="4"/>
      <c r="O420" s="4"/>
      <c r="P420" s="4"/>
      <c r="Q420" s="4"/>
      <c r="R420" s="4"/>
      <c r="S420" s="4"/>
    </row>
    <row r="421" spans="2:19" s="1" customFormat="1" x14ac:dyDescent="0.2"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112"/>
      <c r="M421" s="4"/>
      <c r="N421" s="4"/>
      <c r="O421" s="4"/>
      <c r="P421" s="4"/>
      <c r="Q421" s="4"/>
      <c r="R421" s="4"/>
      <c r="S421" s="4"/>
    </row>
    <row r="422" spans="2:19" s="1" customFormat="1" x14ac:dyDescent="0.2"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112"/>
      <c r="M422" s="4"/>
      <c r="N422" s="4"/>
      <c r="O422" s="4"/>
      <c r="P422" s="4"/>
      <c r="Q422" s="4"/>
      <c r="R422" s="4"/>
      <c r="S422" s="4"/>
    </row>
    <row r="423" spans="2:19" s="1" customFormat="1" x14ac:dyDescent="0.2"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112"/>
      <c r="M423" s="4"/>
      <c r="N423" s="4"/>
      <c r="O423" s="4"/>
      <c r="P423" s="4"/>
      <c r="Q423" s="4"/>
      <c r="R423" s="4"/>
      <c r="S423" s="4"/>
    </row>
    <row r="424" spans="2:19" s="1" customFormat="1" x14ac:dyDescent="0.2"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112"/>
      <c r="M424" s="4"/>
      <c r="N424" s="4"/>
      <c r="O424" s="4"/>
      <c r="P424" s="4"/>
      <c r="Q424" s="4"/>
      <c r="R424" s="4"/>
      <c r="S424" s="4"/>
    </row>
    <row r="425" spans="2:19" s="1" customFormat="1" x14ac:dyDescent="0.2"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112"/>
      <c r="M425" s="4"/>
      <c r="N425" s="4"/>
      <c r="O425" s="4"/>
      <c r="P425" s="4"/>
      <c r="Q425" s="4"/>
      <c r="R425" s="4"/>
      <c r="S425" s="4"/>
    </row>
    <row r="426" spans="2:19" s="1" customFormat="1" x14ac:dyDescent="0.2"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112"/>
      <c r="M426" s="4"/>
      <c r="N426" s="4"/>
      <c r="O426" s="4"/>
      <c r="P426" s="4"/>
      <c r="Q426" s="4"/>
      <c r="R426" s="4"/>
      <c r="S426" s="4"/>
    </row>
    <row r="427" spans="2:19" s="1" customFormat="1" x14ac:dyDescent="0.2"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112"/>
      <c r="M427" s="4"/>
      <c r="N427" s="4"/>
      <c r="O427" s="4"/>
      <c r="P427" s="4"/>
      <c r="Q427" s="4"/>
      <c r="R427" s="4"/>
      <c r="S427" s="4"/>
    </row>
    <row r="428" spans="2:19" s="1" customFormat="1" x14ac:dyDescent="0.2"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112"/>
      <c r="M428" s="4"/>
      <c r="N428" s="4"/>
      <c r="O428" s="4"/>
      <c r="P428" s="4"/>
      <c r="Q428" s="4"/>
      <c r="R428" s="4"/>
      <c r="S428" s="4"/>
    </row>
    <row r="429" spans="2:19" s="1" customFormat="1" x14ac:dyDescent="0.2"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112"/>
      <c r="M429" s="4"/>
      <c r="N429" s="4"/>
      <c r="O429" s="4"/>
      <c r="P429" s="4"/>
      <c r="Q429" s="4"/>
      <c r="R429" s="4"/>
      <c r="S429" s="4"/>
    </row>
    <row r="430" spans="2:19" s="1" customFormat="1" x14ac:dyDescent="0.2"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112"/>
      <c r="M430" s="4"/>
      <c r="N430" s="4"/>
      <c r="O430" s="4"/>
      <c r="P430" s="4"/>
      <c r="Q430" s="4"/>
      <c r="R430" s="4"/>
      <c r="S430" s="4"/>
    </row>
    <row r="431" spans="2:19" s="1" customFormat="1" x14ac:dyDescent="0.2"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112"/>
      <c r="M431" s="4"/>
      <c r="N431" s="4"/>
      <c r="O431" s="4"/>
      <c r="P431" s="4"/>
      <c r="Q431" s="4"/>
      <c r="R431" s="4"/>
      <c r="S431" s="4"/>
    </row>
    <row r="432" spans="2:19" s="1" customFormat="1" x14ac:dyDescent="0.2"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112"/>
      <c r="M432" s="4"/>
      <c r="N432" s="4"/>
      <c r="O432" s="4"/>
      <c r="P432" s="4"/>
      <c r="Q432" s="4"/>
      <c r="R432" s="4"/>
      <c r="S432" s="4"/>
    </row>
    <row r="433" spans="2:19" s="1" customFormat="1" x14ac:dyDescent="0.2"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112"/>
      <c r="M433" s="4"/>
      <c r="N433" s="4"/>
      <c r="O433" s="4"/>
      <c r="P433" s="4"/>
      <c r="Q433" s="4"/>
      <c r="R433" s="4"/>
      <c r="S433" s="4"/>
    </row>
    <row r="434" spans="2:19" s="1" customFormat="1" x14ac:dyDescent="0.2"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112"/>
      <c r="M434" s="4"/>
      <c r="N434" s="4"/>
      <c r="O434" s="4"/>
      <c r="P434" s="4"/>
      <c r="Q434" s="4"/>
      <c r="R434" s="4"/>
      <c r="S434" s="4"/>
    </row>
    <row r="435" spans="2:19" s="1" customFormat="1" x14ac:dyDescent="0.2"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112"/>
      <c r="M435" s="4"/>
      <c r="N435" s="4"/>
      <c r="O435" s="4"/>
      <c r="P435" s="4"/>
      <c r="Q435" s="4"/>
      <c r="R435" s="4"/>
      <c r="S435" s="4"/>
    </row>
    <row r="436" spans="2:19" s="1" customFormat="1" x14ac:dyDescent="0.2"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112"/>
      <c r="M436" s="4"/>
      <c r="N436" s="4"/>
      <c r="O436" s="4"/>
      <c r="P436" s="4"/>
      <c r="Q436" s="4"/>
      <c r="R436" s="4"/>
      <c r="S436" s="4"/>
    </row>
    <row r="437" spans="2:19" s="1" customFormat="1" x14ac:dyDescent="0.2"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112"/>
      <c r="M437" s="4"/>
      <c r="N437" s="4"/>
      <c r="O437" s="4"/>
      <c r="P437" s="4"/>
      <c r="Q437" s="4"/>
      <c r="R437" s="4"/>
      <c r="S437" s="4"/>
    </row>
    <row r="438" spans="2:19" s="1" customFormat="1" x14ac:dyDescent="0.2"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112"/>
      <c r="M438" s="4"/>
      <c r="N438" s="4"/>
      <c r="O438" s="4"/>
      <c r="P438" s="4"/>
      <c r="Q438" s="4"/>
      <c r="R438" s="4"/>
      <c r="S438" s="4"/>
    </row>
    <row r="439" spans="2:19" s="1" customFormat="1" x14ac:dyDescent="0.2"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112"/>
      <c r="M439" s="4"/>
      <c r="N439" s="4"/>
      <c r="O439" s="4"/>
      <c r="P439" s="4"/>
      <c r="Q439" s="4"/>
      <c r="R439" s="4"/>
      <c r="S439" s="4"/>
    </row>
    <row r="440" spans="2:19" s="1" customFormat="1" x14ac:dyDescent="0.2"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112"/>
      <c r="M440" s="4"/>
      <c r="N440" s="4"/>
      <c r="O440" s="4"/>
      <c r="P440" s="4"/>
      <c r="Q440" s="4"/>
      <c r="R440" s="4"/>
      <c r="S440" s="4"/>
    </row>
    <row r="441" spans="2:19" s="1" customFormat="1" x14ac:dyDescent="0.2"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112"/>
      <c r="M441" s="4"/>
      <c r="N441" s="4"/>
      <c r="O441" s="4"/>
      <c r="P441" s="4"/>
      <c r="Q441" s="4"/>
      <c r="R441" s="4"/>
      <c r="S441" s="4"/>
    </row>
    <row r="442" spans="2:19" s="1" customFormat="1" x14ac:dyDescent="0.2"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112"/>
      <c r="M442" s="4"/>
      <c r="N442" s="4"/>
      <c r="O442" s="4"/>
      <c r="P442" s="4"/>
      <c r="Q442" s="4"/>
      <c r="R442" s="4"/>
      <c r="S442" s="4"/>
    </row>
    <row r="443" spans="2:19" s="1" customFormat="1" x14ac:dyDescent="0.2"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112"/>
      <c r="M443" s="4"/>
      <c r="N443" s="4"/>
      <c r="O443" s="4"/>
      <c r="P443" s="4"/>
      <c r="Q443" s="4"/>
      <c r="R443" s="4"/>
      <c r="S443" s="4"/>
    </row>
    <row r="444" spans="2:19" s="1" customFormat="1" x14ac:dyDescent="0.2"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112"/>
      <c r="M444" s="4"/>
      <c r="N444" s="4"/>
      <c r="O444" s="4"/>
      <c r="P444" s="4"/>
      <c r="Q444" s="4"/>
      <c r="R444" s="4"/>
      <c r="S444" s="4"/>
    </row>
    <row r="445" spans="2:19" s="1" customFormat="1" x14ac:dyDescent="0.2"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112"/>
      <c r="M445" s="4"/>
      <c r="N445" s="4"/>
      <c r="O445" s="4"/>
      <c r="P445" s="4"/>
      <c r="Q445" s="4"/>
      <c r="R445" s="4"/>
      <c r="S445" s="4"/>
    </row>
    <row r="446" spans="2:19" s="1" customFormat="1" x14ac:dyDescent="0.2"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112"/>
      <c r="M446" s="4"/>
      <c r="N446" s="4"/>
      <c r="O446" s="4"/>
      <c r="P446" s="4"/>
      <c r="Q446" s="4"/>
      <c r="R446" s="4"/>
      <c r="S446" s="4"/>
    </row>
    <row r="447" spans="2:19" s="1" customFormat="1" x14ac:dyDescent="0.2"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112"/>
      <c r="M447" s="4"/>
      <c r="N447" s="4"/>
      <c r="O447" s="4"/>
      <c r="P447" s="4"/>
      <c r="Q447" s="4"/>
      <c r="R447" s="4"/>
      <c r="S447" s="4"/>
    </row>
    <row r="448" spans="2:19" s="1" customFormat="1" x14ac:dyDescent="0.2"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112"/>
      <c r="M448" s="4"/>
      <c r="N448" s="4"/>
      <c r="O448" s="4"/>
      <c r="P448" s="4"/>
      <c r="Q448" s="4"/>
      <c r="R448" s="4"/>
      <c r="S448" s="4"/>
    </row>
    <row r="449" spans="2:19" s="1" customFormat="1" x14ac:dyDescent="0.2"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112"/>
      <c r="M449" s="4"/>
      <c r="N449" s="4"/>
      <c r="O449" s="4"/>
      <c r="P449" s="4"/>
      <c r="Q449" s="4"/>
      <c r="R449" s="4"/>
      <c r="S449" s="4"/>
    </row>
    <row r="450" spans="2:19" s="1" customFormat="1" x14ac:dyDescent="0.2"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112"/>
      <c r="M450" s="4"/>
      <c r="N450" s="4"/>
      <c r="O450" s="4"/>
      <c r="P450" s="4"/>
      <c r="Q450" s="4"/>
      <c r="R450" s="4"/>
      <c r="S450" s="4"/>
    </row>
    <row r="451" spans="2:19" s="1" customFormat="1" x14ac:dyDescent="0.2"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112"/>
      <c r="M451" s="4"/>
      <c r="N451" s="4"/>
      <c r="O451" s="4"/>
      <c r="P451" s="4"/>
      <c r="Q451" s="4"/>
      <c r="R451" s="4"/>
      <c r="S451" s="4"/>
    </row>
    <row r="452" spans="2:19" s="1" customFormat="1" x14ac:dyDescent="0.2"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112"/>
      <c r="M452" s="4"/>
      <c r="N452" s="4"/>
      <c r="O452" s="4"/>
      <c r="P452" s="4"/>
      <c r="Q452" s="4"/>
      <c r="R452" s="4"/>
      <c r="S452" s="4"/>
    </row>
    <row r="453" spans="2:19" s="1" customFormat="1" x14ac:dyDescent="0.2"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112"/>
      <c r="M453" s="4"/>
      <c r="N453" s="4"/>
      <c r="O453" s="4"/>
      <c r="P453" s="4"/>
      <c r="Q453" s="4"/>
      <c r="R453" s="4"/>
      <c r="S453" s="4"/>
    </row>
    <row r="454" spans="2:19" s="1" customFormat="1" x14ac:dyDescent="0.2"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112"/>
      <c r="M454" s="4"/>
      <c r="N454" s="4"/>
      <c r="O454" s="4"/>
      <c r="P454" s="4"/>
      <c r="Q454" s="4"/>
      <c r="R454" s="4"/>
      <c r="S454" s="4"/>
    </row>
    <row r="455" spans="2:19" s="1" customFormat="1" x14ac:dyDescent="0.2"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112"/>
      <c r="M455" s="4"/>
      <c r="N455" s="4"/>
      <c r="O455" s="4"/>
      <c r="P455" s="4"/>
      <c r="Q455" s="4"/>
      <c r="R455" s="4"/>
      <c r="S455" s="4"/>
    </row>
    <row r="456" spans="2:19" s="1" customFormat="1" x14ac:dyDescent="0.2"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112"/>
      <c r="M456" s="4"/>
      <c r="N456" s="4"/>
      <c r="O456" s="4"/>
      <c r="P456" s="4"/>
      <c r="Q456" s="4"/>
      <c r="R456" s="4"/>
      <c r="S456" s="4"/>
    </row>
    <row r="457" spans="2:19" s="1" customFormat="1" x14ac:dyDescent="0.2"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112"/>
      <c r="M457" s="4"/>
      <c r="N457" s="4"/>
      <c r="O457" s="4"/>
      <c r="P457" s="4"/>
      <c r="Q457" s="4"/>
      <c r="R457" s="4"/>
      <c r="S457" s="4"/>
    </row>
    <row r="458" spans="2:19" s="1" customFormat="1" x14ac:dyDescent="0.2"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112"/>
      <c r="M458" s="4"/>
      <c r="N458" s="4"/>
      <c r="O458" s="4"/>
      <c r="P458" s="4"/>
      <c r="Q458" s="4"/>
      <c r="R458" s="4"/>
      <c r="S458" s="4"/>
    </row>
    <row r="459" spans="2:19" s="1" customFormat="1" x14ac:dyDescent="0.2"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112"/>
      <c r="M459" s="4"/>
      <c r="N459" s="4"/>
      <c r="O459" s="4"/>
      <c r="P459" s="4"/>
      <c r="Q459" s="4"/>
      <c r="R459" s="4"/>
      <c r="S459" s="4"/>
    </row>
    <row r="460" spans="2:19" s="1" customFormat="1" x14ac:dyDescent="0.2"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112"/>
      <c r="M460" s="4"/>
      <c r="N460" s="4"/>
      <c r="O460" s="4"/>
      <c r="P460" s="4"/>
      <c r="Q460" s="4"/>
      <c r="R460" s="4"/>
      <c r="S460" s="4"/>
    </row>
    <row r="461" spans="2:19" s="1" customFormat="1" x14ac:dyDescent="0.2"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112"/>
      <c r="M461" s="4"/>
      <c r="N461" s="4"/>
      <c r="O461" s="4"/>
      <c r="P461" s="4"/>
      <c r="Q461" s="4"/>
      <c r="R461" s="4"/>
      <c r="S461" s="4"/>
    </row>
    <row r="462" spans="2:19" s="1" customFormat="1" x14ac:dyDescent="0.2"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112"/>
      <c r="M462" s="4"/>
      <c r="N462" s="4"/>
      <c r="O462" s="4"/>
      <c r="P462" s="4"/>
      <c r="Q462" s="4"/>
      <c r="R462" s="4"/>
      <c r="S462" s="4"/>
    </row>
    <row r="463" spans="2:19" s="1" customFormat="1" x14ac:dyDescent="0.2"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112"/>
      <c r="M463" s="4"/>
      <c r="N463" s="4"/>
      <c r="O463" s="4"/>
      <c r="P463" s="4"/>
      <c r="Q463" s="4"/>
      <c r="R463" s="4"/>
      <c r="S463" s="4"/>
    </row>
    <row r="464" spans="2:19" s="1" customFormat="1" x14ac:dyDescent="0.2"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112"/>
      <c r="M464" s="4"/>
      <c r="N464" s="4"/>
      <c r="O464" s="4"/>
      <c r="P464" s="4"/>
      <c r="Q464" s="4"/>
      <c r="R464" s="4"/>
      <c r="S464" s="4"/>
    </row>
    <row r="465" spans="2:19" s="1" customFormat="1" x14ac:dyDescent="0.2"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112"/>
      <c r="M465" s="4"/>
      <c r="N465" s="4"/>
      <c r="O465" s="4"/>
      <c r="P465" s="4"/>
      <c r="Q465" s="4"/>
      <c r="R465" s="4"/>
      <c r="S465" s="4"/>
    </row>
    <row r="466" spans="2:19" s="1" customFormat="1" x14ac:dyDescent="0.2"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112"/>
      <c r="M466" s="4"/>
      <c r="N466" s="4"/>
      <c r="O466" s="4"/>
      <c r="P466" s="4"/>
      <c r="Q466" s="4"/>
      <c r="R466" s="4"/>
      <c r="S466" s="4"/>
    </row>
    <row r="467" spans="2:19" s="1" customFormat="1" x14ac:dyDescent="0.2"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112"/>
      <c r="M467" s="4"/>
      <c r="N467" s="4"/>
      <c r="O467" s="4"/>
      <c r="P467" s="4"/>
      <c r="Q467" s="4"/>
      <c r="R467" s="4"/>
      <c r="S467" s="4"/>
    </row>
    <row r="468" spans="2:19" s="1" customFormat="1" x14ac:dyDescent="0.2"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112"/>
      <c r="M468" s="4"/>
      <c r="N468" s="4"/>
      <c r="O468" s="4"/>
      <c r="P468" s="4"/>
      <c r="Q468" s="4"/>
      <c r="R468" s="4"/>
      <c r="S468" s="4"/>
    </row>
    <row r="469" spans="2:19" s="1" customFormat="1" x14ac:dyDescent="0.2"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112"/>
      <c r="M469" s="4"/>
      <c r="N469" s="4"/>
      <c r="O469" s="4"/>
      <c r="P469" s="4"/>
      <c r="Q469" s="4"/>
      <c r="R469" s="4"/>
      <c r="S469" s="4"/>
    </row>
    <row r="470" spans="2:19" s="1" customFormat="1" x14ac:dyDescent="0.2"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112"/>
      <c r="M470" s="4"/>
      <c r="N470" s="4"/>
      <c r="O470" s="4"/>
      <c r="P470" s="4"/>
      <c r="Q470" s="4"/>
      <c r="R470" s="4"/>
      <c r="S470" s="4"/>
    </row>
    <row r="471" spans="2:19" s="1" customFormat="1" x14ac:dyDescent="0.2"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112"/>
      <c r="M471" s="4"/>
      <c r="N471" s="4"/>
      <c r="O471" s="4"/>
      <c r="P471" s="4"/>
      <c r="Q471" s="4"/>
      <c r="R471" s="4"/>
      <c r="S471" s="4"/>
    </row>
    <row r="472" spans="2:19" s="1" customFormat="1" x14ac:dyDescent="0.2"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112"/>
      <c r="M472" s="4"/>
      <c r="N472" s="4"/>
      <c r="O472" s="4"/>
      <c r="P472" s="4"/>
      <c r="Q472" s="4"/>
      <c r="R472" s="4"/>
      <c r="S472" s="4"/>
    </row>
    <row r="473" spans="2:19" s="1" customFormat="1" x14ac:dyDescent="0.2"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112"/>
      <c r="M473" s="4"/>
      <c r="N473" s="4"/>
      <c r="O473" s="4"/>
      <c r="P473" s="4"/>
      <c r="Q473" s="4"/>
      <c r="R473" s="4"/>
      <c r="S473" s="4"/>
    </row>
    <row r="474" spans="2:19" s="1" customFormat="1" x14ac:dyDescent="0.2"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112"/>
      <c r="M474" s="4"/>
      <c r="N474" s="4"/>
      <c r="O474" s="4"/>
      <c r="P474" s="4"/>
      <c r="Q474" s="4"/>
      <c r="R474" s="4"/>
      <c r="S474" s="4"/>
    </row>
    <row r="475" spans="2:19" s="1" customFormat="1" x14ac:dyDescent="0.2"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112"/>
      <c r="M475" s="4"/>
      <c r="N475" s="4"/>
      <c r="O475" s="4"/>
      <c r="P475" s="4"/>
      <c r="Q475" s="4"/>
      <c r="R475" s="4"/>
      <c r="S475" s="4"/>
    </row>
    <row r="476" spans="2:19" s="1" customFormat="1" x14ac:dyDescent="0.2"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112"/>
      <c r="M476" s="4"/>
      <c r="N476" s="4"/>
      <c r="O476" s="4"/>
      <c r="P476" s="4"/>
      <c r="Q476" s="4"/>
      <c r="R476" s="4"/>
      <c r="S476" s="4"/>
    </row>
    <row r="477" spans="2:19" s="1" customFormat="1" x14ac:dyDescent="0.2"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112"/>
      <c r="M477" s="4"/>
      <c r="N477" s="4"/>
      <c r="O477" s="4"/>
      <c r="P477" s="4"/>
      <c r="Q477" s="4"/>
      <c r="R477" s="4"/>
      <c r="S477" s="4"/>
    </row>
    <row r="478" spans="2:19" s="1" customFormat="1" x14ac:dyDescent="0.2"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112"/>
      <c r="M478" s="4"/>
      <c r="N478" s="4"/>
      <c r="O478" s="4"/>
      <c r="P478" s="4"/>
      <c r="Q478" s="4"/>
      <c r="R478" s="4"/>
      <c r="S478" s="4"/>
    </row>
    <row r="479" spans="2:19" s="1" customFormat="1" x14ac:dyDescent="0.2"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112"/>
      <c r="M479" s="4"/>
      <c r="N479" s="4"/>
      <c r="O479" s="4"/>
      <c r="P479" s="4"/>
      <c r="Q479" s="4"/>
      <c r="R479" s="4"/>
      <c r="S479" s="4"/>
    </row>
    <row r="480" spans="2:19" s="1" customFormat="1" x14ac:dyDescent="0.2"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112"/>
      <c r="M480" s="4"/>
      <c r="N480" s="4"/>
      <c r="O480" s="4"/>
      <c r="P480" s="4"/>
      <c r="Q480" s="4"/>
      <c r="R480" s="4"/>
      <c r="S480" s="4"/>
    </row>
    <row r="481" spans="2:19" s="1" customFormat="1" x14ac:dyDescent="0.2"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112"/>
      <c r="M481" s="4"/>
      <c r="N481" s="4"/>
      <c r="O481" s="4"/>
      <c r="P481" s="4"/>
      <c r="Q481" s="4"/>
      <c r="R481" s="4"/>
      <c r="S481" s="4"/>
    </row>
    <row r="482" spans="2:19" s="1" customFormat="1" x14ac:dyDescent="0.2"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112"/>
      <c r="M482" s="4"/>
      <c r="N482" s="4"/>
      <c r="O482" s="4"/>
      <c r="P482" s="4"/>
      <c r="Q482" s="4"/>
      <c r="R482" s="4"/>
      <c r="S482" s="4"/>
    </row>
    <row r="483" spans="2:19" s="1" customFormat="1" x14ac:dyDescent="0.2"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112"/>
      <c r="M483" s="4"/>
      <c r="N483" s="4"/>
      <c r="O483" s="4"/>
      <c r="P483" s="4"/>
      <c r="Q483" s="4"/>
      <c r="R483" s="4"/>
      <c r="S483" s="4"/>
    </row>
    <row r="484" spans="2:19" s="1" customFormat="1" x14ac:dyDescent="0.2"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112"/>
      <c r="M484" s="4"/>
      <c r="N484" s="4"/>
      <c r="O484" s="4"/>
      <c r="P484" s="4"/>
      <c r="Q484" s="4"/>
      <c r="R484" s="4"/>
      <c r="S484" s="4"/>
    </row>
    <row r="485" spans="2:19" s="1" customFormat="1" x14ac:dyDescent="0.2"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112"/>
      <c r="M485" s="4"/>
      <c r="N485" s="4"/>
      <c r="O485" s="4"/>
      <c r="P485" s="4"/>
      <c r="Q485" s="4"/>
      <c r="R485" s="4"/>
      <c r="S485" s="4"/>
    </row>
    <row r="486" spans="2:19" s="1" customFormat="1" x14ac:dyDescent="0.2"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112"/>
      <c r="M486" s="4"/>
      <c r="N486" s="4"/>
      <c r="O486" s="4"/>
      <c r="P486" s="4"/>
      <c r="Q486" s="4"/>
      <c r="R486" s="4"/>
      <c r="S486" s="4"/>
    </row>
    <row r="487" spans="2:19" s="1" customFormat="1" x14ac:dyDescent="0.2"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112"/>
      <c r="M487" s="4"/>
      <c r="N487" s="4"/>
      <c r="O487" s="4"/>
      <c r="P487" s="4"/>
      <c r="Q487" s="4"/>
      <c r="R487" s="4"/>
      <c r="S487" s="4"/>
    </row>
    <row r="488" spans="2:19" s="1" customFormat="1" x14ac:dyDescent="0.2"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112"/>
      <c r="M488" s="4"/>
      <c r="N488" s="4"/>
      <c r="O488" s="4"/>
      <c r="P488" s="4"/>
      <c r="Q488" s="4"/>
      <c r="R488" s="4"/>
      <c r="S488" s="4"/>
    </row>
    <row r="489" spans="2:19" s="1" customFormat="1" x14ac:dyDescent="0.2"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112"/>
      <c r="M489" s="4"/>
      <c r="N489" s="4"/>
      <c r="O489" s="4"/>
      <c r="P489" s="4"/>
      <c r="Q489" s="4"/>
      <c r="R489" s="4"/>
      <c r="S489" s="4"/>
    </row>
    <row r="490" spans="2:19" s="1" customFormat="1" x14ac:dyDescent="0.2"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112"/>
      <c r="M490" s="4"/>
      <c r="N490" s="4"/>
      <c r="O490" s="4"/>
      <c r="P490" s="4"/>
      <c r="Q490" s="4"/>
      <c r="R490" s="4"/>
      <c r="S490" s="4"/>
    </row>
    <row r="491" spans="2:19" s="1" customFormat="1" x14ac:dyDescent="0.2"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112"/>
      <c r="M491" s="4"/>
      <c r="N491" s="4"/>
      <c r="O491" s="4"/>
      <c r="P491" s="4"/>
      <c r="Q491" s="4"/>
      <c r="R491" s="4"/>
      <c r="S491" s="4"/>
    </row>
    <row r="492" spans="2:19" s="1" customFormat="1" x14ac:dyDescent="0.2"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112"/>
      <c r="M492" s="4"/>
      <c r="N492" s="4"/>
      <c r="O492" s="4"/>
      <c r="P492" s="4"/>
      <c r="Q492" s="4"/>
      <c r="R492" s="4"/>
      <c r="S492" s="4"/>
    </row>
    <row r="493" spans="2:19" s="1" customFormat="1" x14ac:dyDescent="0.2"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112"/>
      <c r="M493" s="4"/>
      <c r="N493" s="4"/>
      <c r="O493" s="4"/>
      <c r="P493" s="4"/>
      <c r="Q493" s="4"/>
      <c r="R493" s="4"/>
      <c r="S493" s="4"/>
    </row>
    <row r="494" spans="2:19" s="1" customFormat="1" x14ac:dyDescent="0.2"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112"/>
      <c r="M494" s="4"/>
      <c r="N494" s="4"/>
      <c r="O494" s="4"/>
      <c r="P494" s="4"/>
      <c r="Q494" s="4"/>
      <c r="R494" s="4"/>
      <c r="S494" s="4"/>
    </row>
    <row r="495" spans="2:19" s="1" customFormat="1" x14ac:dyDescent="0.2"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112"/>
      <c r="M495" s="4"/>
      <c r="N495" s="4"/>
      <c r="O495" s="4"/>
      <c r="P495" s="4"/>
      <c r="Q495" s="4"/>
      <c r="R495" s="4"/>
      <c r="S495" s="4"/>
    </row>
    <row r="496" spans="2:19" s="1" customFormat="1" x14ac:dyDescent="0.2"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112"/>
      <c r="M496" s="4"/>
      <c r="N496" s="4"/>
      <c r="O496" s="4"/>
      <c r="P496" s="4"/>
      <c r="Q496" s="4"/>
      <c r="R496" s="4"/>
      <c r="S496" s="4"/>
    </row>
    <row r="497" spans="2:19" s="1" customFormat="1" x14ac:dyDescent="0.2"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112"/>
      <c r="M497" s="4"/>
      <c r="N497" s="4"/>
      <c r="O497" s="4"/>
      <c r="P497" s="4"/>
      <c r="Q497" s="4"/>
      <c r="R497" s="4"/>
      <c r="S497" s="4"/>
    </row>
    <row r="498" spans="2:19" s="1" customFormat="1" x14ac:dyDescent="0.2"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112"/>
      <c r="M498" s="4"/>
      <c r="N498" s="4"/>
      <c r="O498" s="4"/>
      <c r="P498" s="4"/>
      <c r="Q498" s="4"/>
      <c r="R498" s="4"/>
      <c r="S498" s="4"/>
    </row>
    <row r="499" spans="2:19" s="1" customFormat="1" x14ac:dyDescent="0.2"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112"/>
      <c r="M499" s="4"/>
      <c r="N499" s="4"/>
      <c r="O499" s="4"/>
      <c r="P499" s="4"/>
      <c r="Q499" s="4"/>
      <c r="R499" s="4"/>
      <c r="S499" s="4"/>
    </row>
    <row r="500" spans="2:19" s="1" customFormat="1" x14ac:dyDescent="0.2"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112"/>
      <c r="M500" s="4"/>
      <c r="N500" s="4"/>
      <c r="O500" s="4"/>
      <c r="P500" s="4"/>
      <c r="Q500" s="4"/>
      <c r="R500" s="4"/>
      <c r="S500" s="4"/>
    </row>
    <row r="501" spans="2:19" s="1" customFormat="1" x14ac:dyDescent="0.2"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112"/>
      <c r="M501" s="4"/>
      <c r="N501" s="4"/>
      <c r="O501" s="4"/>
      <c r="P501" s="4"/>
      <c r="Q501" s="4"/>
      <c r="R501" s="4"/>
      <c r="S501" s="4"/>
    </row>
    <row r="502" spans="2:19" s="1" customFormat="1" x14ac:dyDescent="0.2"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112"/>
      <c r="M502" s="4"/>
      <c r="N502" s="4"/>
      <c r="O502" s="4"/>
      <c r="P502" s="4"/>
      <c r="Q502" s="4"/>
      <c r="R502" s="4"/>
      <c r="S502" s="4"/>
    </row>
    <row r="503" spans="2:19" s="1" customFormat="1" x14ac:dyDescent="0.2"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112"/>
      <c r="M503" s="4"/>
      <c r="N503" s="4"/>
      <c r="O503" s="4"/>
      <c r="P503" s="4"/>
      <c r="Q503" s="4"/>
      <c r="R503" s="4"/>
      <c r="S503" s="4"/>
    </row>
    <row r="504" spans="2:19" s="1" customFormat="1" x14ac:dyDescent="0.2"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112"/>
      <c r="M504" s="4"/>
      <c r="N504" s="4"/>
      <c r="O504" s="4"/>
      <c r="P504" s="4"/>
      <c r="Q504" s="4"/>
      <c r="R504" s="4"/>
      <c r="S504" s="4"/>
    </row>
    <row r="505" spans="2:19" s="1" customFormat="1" x14ac:dyDescent="0.2"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112"/>
      <c r="M505" s="4"/>
      <c r="N505" s="4"/>
      <c r="O505" s="4"/>
      <c r="P505" s="4"/>
      <c r="Q505" s="4"/>
      <c r="R505" s="4"/>
      <c r="S505" s="4"/>
    </row>
    <row r="506" spans="2:19" s="1" customFormat="1" x14ac:dyDescent="0.2"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112"/>
      <c r="M506" s="4"/>
      <c r="N506" s="4"/>
      <c r="O506" s="4"/>
      <c r="P506" s="4"/>
      <c r="Q506" s="4"/>
      <c r="R506" s="4"/>
      <c r="S506" s="4"/>
    </row>
    <row r="507" spans="2:19" s="1" customFormat="1" x14ac:dyDescent="0.2"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112"/>
      <c r="M507" s="4"/>
      <c r="N507" s="4"/>
      <c r="O507" s="4"/>
      <c r="P507" s="4"/>
      <c r="Q507" s="4"/>
      <c r="R507" s="4"/>
      <c r="S507" s="4"/>
    </row>
    <row r="508" spans="2:19" s="1" customFormat="1" x14ac:dyDescent="0.2"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112"/>
      <c r="M508" s="4"/>
      <c r="N508" s="4"/>
      <c r="O508" s="4"/>
      <c r="P508" s="4"/>
      <c r="Q508" s="4"/>
      <c r="R508" s="4"/>
      <c r="S508" s="4"/>
    </row>
    <row r="509" spans="2:19" s="1" customFormat="1" x14ac:dyDescent="0.2"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112"/>
      <c r="M509" s="4"/>
      <c r="N509" s="4"/>
      <c r="O509" s="4"/>
      <c r="P509" s="4"/>
      <c r="Q509" s="4"/>
      <c r="R509" s="4"/>
      <c r="S509" s="4"/>
    </row>
    <row r="510" spans="2:19" s="1" customFormat="1" x14ac:dyDescent="0.2"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112"/>
      <c r="M510" s="4"/>
      <c r="N510" s="4"/>
      <c r="O510" s="4"/>
      <c r="P510" s="4"/>
      <c r="Q510" s="4"/>
      <c r="R510" s="4"/>
      <c r="S510" s="4"/>
    </row>
    <row r="511" spans="2:19" s="1" customFormat="1" x14ac:dyDescent="0.2"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112"/>
      <c r="M511" s="4"/>
      <c r="N511" s="4"/>
      <c r="O511" s="4"/>
      <c r="P511" s="4"/>
      <c r="Q511" s="4"/>
      <c r="R511" s="4"/>
      <c r="S511" s="4"/>
    </row>
    <row r="512" spans="2:19" s="1" customFormat="1" x14ac:dyDescent="0.2"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112"/>
      <c r="M512" s="4"/>
      <c r="N512" s="4"/>
      <c r="O512" s="4"/>
      <c r="P512" s="4"/>
      <c r="Q512" s="4"/>
      <c r="R512" s="4"/>
      <c r="S512" s="4"/>
    </row>
    <row r="513" spans="2:19" s="1" customFormat="1" x14ac:dyDescent="0.2"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112"/>
      <c r="M513" s="4"/>
      <c r="N513" s="4"/>
      <c r="O513" s="4"/>
      <c r="P513" s="4"/>
      <c r="Q513" s="4"/>
      <c r="R513" s="4"/>
      <c r="S513" s="4"/>
    </row>
    <row r="514" spans="2:19" s="1" customFormat="1" x14ac:dyDescent="0.2"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112"/>
      <c r="M514" s="4"/>
      <c r="N514" s="4"/>
      <c r="O514" s="4"/>
      <c r="P514" s="4"/>
      <c r="Q514" s="4"/>
      <c r="R514" s="4"/>
      <c r="S514" s="4"/>
    </row>
    <row r="515" spans="2:19" s="1" customFormat="1" x14ac:dyDescent="0.2"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112"/>
      <c r="M515" s="4"/>
      <c r="N515" s="4"/>
      <c r="O515" s="4"/>
      <c r="P515" s="4"/>
      <c r="Q515" s="4"/>
      <c r="R515" s="4"/>
      <c r="S515" s="4"/>
    </row>
    <row r="516" spans="2:19" s="1" customFormat="1" x14ac:dyDescent="0.2"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112"/>
      <c r="M516" s="4"/>
      <c r="N516" s="4"/>
      <c r="O516" s="4"/>
      <c r="P516" s="4"/>
      <c r="Q516" s="4"/>
      <c r="R516" s="4"/>
      <c r="S516" s="4"/>
    </row>
    <row r="517" spans="2:19" s="1" customFormat="1" x14ac:dyDescent="0.2"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112"/>
      <c r="M517" s="4"/>
      <c r="N517" s="4"/>
      <c r="O517" s="4"/>
      <c r="P517" s="4"/>
      <c r="Q517" s="4"/>
      <c r="R517" s="4"/>
      <c r="S517" s="4"/>
    </row>
    <row r="518" spans="2:19" s="1" customFormat="1" x14ac:dyDescent="0.2"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112"/>
      <c r="M518" s="4"/>
      <c r="N518" s="4"/>
      <c r="O518" s="4"/>
      <c r="P518" s="4"/>
      <c r="Q518" s="4"/>
      <c r="R518" s="4"/>
      <c r="S518" s="4"/>
    </row>
    <row r="519" spans="2:19" s="1" customFormat="1" x14ac:dyDescent="0.2"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112"/>
      <c r="M519" s="4"/>
      <c r="N519" s="4"/>
      <c r="O519" s="4"/>
      <c r="P519" s="4"/>
      <c r="Q519" s="4"/>
      <c r="R519" s="4"/>
      <c r="S519" s="4"/>
    </row>
    <row r="520" spans="2:19" s="1" customFormat="1" x14ac:dyDescent="0.2"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112"/>
      <c r="M520" s="4"/>
      <c r="N520" s="4"/>
      <c r="O520" s="4"/>
      <c r="P520" s="4"/>
      <c r="Q520" s="4"/>
      <c r="R520" s="4"/>
      <c r="S520" s="4"/>
    </row>
    <row r="521" spans="2:19" s="1" customFormat="1" x14ac:dyDescent="0.2"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112"/>
      <c r="M521" s="4"/>
      <c r="N521" s="4"/>
      <c r="O521" s="4"/>
      <c r="P521" s="4"/>
      <c r="Q521" s="4"/>
      <c r="R521" s="4"/>
      <c r="S521" s="4"/>
    </row>
    <row r="522" spans="2:19" s="1" customFormat="1" x14ac:dyDescent="0.2"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112"/>
      <c r="M522" s="4"/>
      <c r="N522" s="4"/>
      <c r="O522" s="4"/>
      <c r="P522" s="4"/>
      <c r="Q522" s="4"/>
      <c r="R522" s="4"/>
      <c r="S522" s="4"/>
    </row>
    <row r="523" spans="2:19" s="1" customFormat="1" x14ac:dyDescent="0.2"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112"/>
      <c r="M523" s="4"/>
      <c r="N523" s="4"/>
      <c r="O523" s="4"/>
      <c r="P523" s="4"/>
      <c r="Q523" s="4"/>
      <c r="R523" s="4"/>
      <c r="S523" s="4"/>
    </row>
    <row r="524" spans="2:19" s="1" customFormat="1" x14ac:dyDescent="0.2"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112"/>
      <c r="M524" s="4"/>
      <c r="N524" s="4"/>
      <c r="O524" s="4"/>
      <c r="P524" s="4"/>
      <c r="Q524" s="4"/>
      <c r="R524" s="4"/>
      <c r="S524" s="4"/>
    </row>
    <row r="525" spans="2:19" s="1" customFormat="1" x14ac:dyDescent="0.2"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112"/>
      <c r="M525" s="4"/>
      <c r="N525" s="4"/>
      <c r="O525" s="4"/>
      <c r="P525" s="4"/>
      <c r="Q525" s="4"/>
      <c r="R525" s="4"/>
      <c r="S525" s="4"/>
    </row>
    <row r="526" spans="2:19" s="1" customFormat="1" x14ac:dyDescent="0.2"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112"/>
      <c r="M526" s="4"/>
      <c r="N526" s="4"/>
      <c r="O526" s="4"/>
      <c r="P526" s="4"/>
      <c r="Q526" s="4"/>
      <c r="R526" s="4"/>
      <c r="S526" s="4"/>
    </row>
    <row r="527" spans="2:19" s="1" customFormat="1" x14ac:dyDescent="0.2"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112"/>
      <c r="M527" s="4"/>
      <c r="N527" s="4"/>
      <c r="O527" s="4"/>
      <c r="P527" s="4"/>
      <c r="Q527" s="4"/>
      <c r="R527" s="4"/>
      <c r="S527" s="4"/>
    </row>
    <row r="528" spans="2:19" s="1" customFormat="1" x14ac:dyDescent="0.2"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112"/>
      <c r="M528" s="4"/>
      <c r="N528" s="4"/>
      <c r="O528" s="4"/>
      <c r="P528" s="4"/>
      <c r="Q528" s="4"/>
      <c r="R528" s="4"/>
      <c r="S528" s="4"/>
    </row>
    <row r="529" spans="2:19" s="1" customFormat="1" x14ac:dyDescent="0.2"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112"/>
      <c r="M529" s="4"/>
      <c r="N529" s="4"/>
      <c r="O529" s="4"/>
      <c r="P529" s="4"/>
      <c r="Q529" s="4"/>
      <c r="R529" s="4"/>
      <c r="S529" s="4"/>
    </row>
    <row r="530" spans="2:19" s="1" customFormat="1" x14ac:dyDescent="0.2"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112"/>
      <c r="M530" s="4"/>
      <c r="N530" s="4"/>
      <c r="O530" s="4"/>
      <c r="P530" s="4"/>
      <c r="Q530" s="4"/>
      <c r="R530" s="4"/>
      <c r="S530" s="4"/>
    </row>
    <row r="531" spans="2:19" s="1" customFormat="1" x14ac:dyDescent="0.2"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112"/>
      <c r="M531" s="4"/>
      <c r="N531" s="4"/>
      <c r="O531" s="4"/>
      <c r="P531" s="4"/>
      <c r="Q531" s="4"/>
      <c r="R531" s="4"/>
      <c r="S531" s="4"/>
    </row>
    <row r="532" spans="2:19" s="1" customFormat="1" x14ac:dyDescent="0.2"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112"/>
      <c r="M532" s="4"/>
      <c r="N532" s="4"/>
      <c r="O532" s="4"/>
      <c r="P532" s="4"/>
      <c r="Q532" s="4"/>
      <c r="R532" s="4"/>
      <c r="S532" s="4"/>
    </row>
    <row r="533" spans="2:19" s="1" customFormat="1" x14ac:dyDescent="0.2"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112"/>
      <c r="M533" s="4"/>
      <c r="N533" s="4"/>
      <c r="O533" s="4"/>
      <c r="P533" s="4"/>
      <c r="Q533" s="4"/>
      <c r="R533" s="4"/>
      <c r="S533" s="4"/>
    </row>
    <row r="534" spans="2:19" s="1" customFormat="1" x14ac:dyDescent="0.2"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112"/>
      <c r="M534" s="4"/>
      <c r="N534" s="4"/>
      <c r="O534" s="4"/>
      <c r="P534" s="4"/>
      <c r="Q534" s="4"/>
      <c r="R534" s="4"/>
      <c r="S534" s="4"/>
    </row>
    <row r="535" spans="2:19" s="1" customFormat="1" x14ac:dyDescent="0.2"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112"/>
      <c r="M535" s="4"/>
      <c r="N535" s="4"/>
      <c r="O535" s="4"/>
      <c r="P535" s="4"/>
      <c r="Q535" s="4"/>
      <c r="R535" s="4"/>
      <c r="S535" s="4"/>
    </row>
    <row r="536" spans="2:19" s="1" customFormat="1" x14ac:dyDescent="0.2"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112"/>
      <c r="M536" s="4"/>
      <c r="N536" s="4"/>
      <c r="O536" s="4"/>
      <c r="P536" s="4"/>
      <c r="Q536" s="4"/>
      <c r="R536" s="4"/>
      <c r="S536" s="4"/>
    </row>
    <row r="537" spans="2:19" s="1" customFormat="1" x14ac:dyDescent="0.2"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112"/>
      <c r="M537" s="4"/>
      <c r="N537" s="4"/>
      <c r="O537" s="4"/>
      <c r="P537" s="4"/>
      <c r="Q537" s="4"/>
      <c r="R537" s="4"/>
      <c r="S537" s="4"/>
    </row>
    <row r="538" spans="2:19" s="1" customFormat="1" x14ac:dyDescent="0.2"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112"/>
      <c r="M538" s="4"/>
      <c r="N538" s="4"/>
      <c r="O538" s="4"/>
      <c r="P538" s="4"/>
      <c r="Q538" s="4"/>
      <c r="R538" s="4"/>
      <c r="S538" s="4"/>
    </row>
    <row r="539" spans="2:19" s="1" customFormat="1" x14ac:dyDescent="0.2"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112"/>
      <c r="M539" s="4"/>
      <c r="N539" s="4"/>
      <c r="O539" s="4"/>
      <c r="P539" s="4"/>
      <c r="Q539" s="4"/>
      <c r="R539" s="4"/>
      <c r="S539" s="4"/>
    </row>
    <row r="540" spans="2:19" s="1" customFormat="1" x14ac:dyDescent="0.2"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112"/>
      <c r="M540" s="4"/>
      <c r="N540" s="4"/>
      <c r="O540" s="4"/>
      <c r="P540" s="4"/>
      <c r="Q540" s="4"/>
      <c r="R540" s="4"/>
      <c r="S540" s="4"/>
    </row>
    <row r="541" spans="2:19" s="1" customFormat="1" x14ac:dyDescent="0.2"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112"/>
      <c r="M541" s="4"/>
      <c r="N541" s="4"/>
      <c r="O541" s="4"/>
      <c r="P541" s="4"/>
      <c r="Q541" s="4"/>
      <c r="R541" s="4"/>
      <c r="S541" s="4"/>
    </row>
    <row r="542" spans="2:19" s="1" customFormat="1" x14ac:dyDescent="0.2"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112"/>
      <c r="M542" s="4"/>
      <c r="N542" s="4"/>
      <c r="O542" s="4"/>
      <c r="P542" s="4"/>
      <c r="Q542" s="4"/>
      <c r="R542" s="4"/>
      <c r="S542" s="4"/>
    </row>
    <row r="543" spans="2:19" s="1" customFormat="1" x14ac:dyDescent="0.2"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112"/>
      <c r="M543" s="4"/>
      <c r="N543" s="4"/>
      <c r="O543" s="4"/>
      <c r="P543" s="4"/>
      <c r="Q543" s="4"/>
      <c r="R543" s="4"/>
      <c r="S543" s="4"/>
    </row>
    <row r="544" spans="2:19" s="1" customFormat="1" x14ac:dyDescent="0.2"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112"/>
      <c r="M544" s="4"/>
      <c r="N544" s="4"/>
      <c r="O544" s="4"/>
      <c r="P544" s="4"/>
      <c r="Q544" s="4"/>
      <c r="R544" s="4"/>
      <c r="S544" s="4"/>
    </row>
    <row r="545" spans="2:19" s="1" customFormat="1" x14ac:dyDescent="0.2"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112"/>
      <c r="M545" s="4"/>
      <c r="N545" s="4"/>
      <c r="O545" s="4"/>
      <c r="P545" s="4"/>
      <c r="Q545" s="4"/>
      <c r="R545" s="4"/>
      <c r="S545" s="4"/>
    </row>
    <row r="546" spans="2:19" s="1" customFormat="1" x14ac:dyDescent="0.2"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112"/>
      <c r="M546" s="4"/>
      <c r="N546" s="4"/>
      <c r="O546" s="4"/>
      <c r="P546" s="4"/>
      <c r="Q546" s="4"/>
      <c r="R546" s="4"/>
      <c r="S546" s="4"/>
    </row>
    <row r="547" spans="2:19" s="1" customFormat="1" x14ac:dyDescent="0.2"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112"/>
      <c r="M547" s="4"/>
      <c r="N547" s="4"/>
      <c r="O547" s="4"/>
      <c r="P547" s="4"/>
      <c r="Q547" s="4"/>
      <c r="R547" s="4"/>
      <c r="S547" s="4"/>
    </row>
    <row r="548" spans="2:19" s="1" customFormat="1" x14ac:dyDescent="0.2"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112"/>
      <c r="M548" s="4"/>
      <c r="N548" s="4"/>
      <c r="O548" s="4"/>
      <c r="P548" s="4"/>
      <c r="Q548" s="4"/>
      <c r="R548" s="4"/>
      <c r="S548" s="4"/>
    </row>
    <row r="549" spans="2:19" s="1" customFormat="1" x14ac:dyDescent="0.2"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112"/>
      <c r="M549" s="4"/>
      <c r="N549" s="4"/>
      <c r="O549" s="4"/>
      <c r="P549" s="4"/>
      <c r="Q549" s="4"/>
      <c r="R549" s="4"/>
      <c r="S549" s="4"/>
    </row>
    <row r="550" spans="2:19" s="1" customFormat="1" x14ac:dyDescent="0.2"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112"/>
      <c r="M550" s="4"/>
      <c r="N550" s="4"/>
      <c r="O550" s="4"/>
      <c r="P550" s="4"/>
      <c r="Q550" s="4"/>
      <c r="R550" s="4"/>
      <c r="S550" s="4"/>
    </row>
    <row r="551" spans="2:19" s="1" customFormat="1" x14ac:dyDescent="0.2"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112"/>
      <c r="M551" s="4"/>
      <c r="N551" s="4"/>
      <c r="O551" s="4"/>
      <c r="P551" s="4"/>
      <c r="Q551" s="4"/>
      <c r="R551" s="4"/>
      <c r="S551" s="4"/>
    </row>
    <row r="552" spans="2:19" s="1" customFormat="1" x14ac:dyDescent="0.2"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112"/>
      <c r="M552" s="4"/>
      <c r="N552" s="4"/>
      <c r="O552" s="4"/>
      <c r="P552" s="4"/>
      <c r="Q552" s="4"/>
      <c r="R552" s="4"/>
      <c r="S552" s="4"/>
    </row>
    <row r="553" spans="2:19" s="1" customFormat="1" x14ac:dyDescent="0.2"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112"/>
      <c r="M553" s="4"/>
      <c r="N553" s="4"/>
      <c r="O553" s="4"/>
      <c r="P553" s="4"/>
      <c r="Q553" s="4"/>
      <c r="R553" s="4"/>
      <c r="S553" s="4"/>
    </row>
    <row r="554" spans="2:19" s="1" customFormat="1" x14ac:dyDescent="0.2"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112"/>
      <c r="M554" s="4"/>
      <c r="N554" s="4"/>
      <c r="O554" s="4"/>
      <c r="P554" s="4"/>
      <c r="Q554" s="4"/>
      <c r="R554" s="4"/>
      <c r="S554" s="4"/>
    </row>
    <row r="555" spans="2:19" s="1" customFormat="1" x14ac:dyDescent="0.2"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112"/>
      <c r="M555" s="4"/>
      <c r="N555" s="4"/>
      <c r="O555" s="4"/>
      <c r="P555" s="4"/>
      <c r="Q555" s="4"/>
      <c r="R555" s="4"/>
      <c r="S555" s="4"/>
    </row>
    <row r="556" spans="2:19" s="1" customFormat="1" x14ac:dyDescent="0.2"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112"/>
      <c r="M556" s="4"/>
      <c r="N556" s="4"/>
      <c r="O556" s="4"/>
      <c r="P556" s="4"/>
      <c r="Q556" s="4"/>
      <c r="R556" s="4"/>
      <c r="S556" s="4"/>
    </row>
    <row r="557" spans="2:19" s="1" customFormat="1" x14ac:dyDescent="0.2"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112"/>
      <c r="M557" s="4"/>
      <c r="N557" s="4"/>
      <c r="O557" s="4"/>
      <c r="P557" s="4"/>
      <c r="Q557" s="4"/>
      <c r="R557" s="4"/>
      <c r="S557" s="4"/>
    </row>
    <row r="558" spans="2:19" s="1" customFormat="1" x14ac:dyDescent="0.2"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112"/>
      <c r="M558" s="4"/>
      <c r="N558" s="4"/>
      <c r="O558" s="4"/>
      <c r="P558" s="4"/>
      <c r="Q558" s="4"/>
      <c r="R558" s="4"/>
      <c r="S558" s="4"/>
    </row>
    <row r="559" spans="2:19" s="1" customFormat="1" x14ac:dyDescent="0.2"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112"/>
      <c r="M559" s="4"/>
      <c r="N559" s="4"/>
      <c r="O559" s="4"/>
      <c r="P559" s="4"/>
      <c r="Q559" s="4"/>
      <c r="R559" s="4"/>
      <c r="S559" s="4"/>
    </row>
    <row r="560" spans="2:19" s="1" customFormat="1" x14ac:dyDescent="0.2"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112"/>
      <c r="M560" s="4"/>
      <c r="N560" s="4"/>
      <c r="O560" s="4"/>
      <c r="P560" s="4"/>
      <c r="Q560" s="4"/>
      <c r="R560" s="4"/>
      <c r="S560" s="4"/>
    </row>
    <row r="561" spans="2:19" s="1" customFormat="1" x14ac:dyDescent="0.2"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112"/>
      <c r="M561" s="4"/>
      <c r="N561" s="4"/>
      <c r="O561" s="4"/>
      <c r="P561" s="4"/>
      <c r="Q561" s="4"/>
      <c r="R561" s="4"/>
      <c r="S561" s="4"/>
    </row>
    <row r="562" spans="2:19" s="1" customFormat="1" x14ac:dyDescent="0.2"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112"/>
      <c r="M562" s="4"/>
      <c r="N562" s="4"/>
      <c r="O562" s="4"/>
      <c r="P562" s="4"/>
      <c r="Q562" s="4"/>
      <c r="R562" s="4"/>
      <c r="S562" s="4"/>
    </row>
    <row r="563" spans="2:19" s="1" customFormat="1" x14ac:dyDescent="0.2"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112"/>
      <c r="M563" s="4"/>
      <c r="N563" s="4"/>
      <c r="O563" s="4"/>
      <c r="P563" s="4"/>
      <c r="Q563" s="4"/>
      <c r="R563" s="4"/>
      <c r="S563" s="4"/>
    </row>
    <row r="564" spans="2:19" s="1" customFormat="1" x14ac:dyDescent="0.2"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112"/>
      <c r="M564" s="4"/>
      <c r="N564" s="4"/>
      <c r="O564" s="4"/>
      <c r="P564" s="4"/>
      <c r="Q564" s="4"/>
      <c r="R564" s="4"/>
      <c r="S564" s="4"/>
    </row>
    <row r="565" spans="2:19" s="1" customFormat="1" x14ac:dyDescent="0.2"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112"/>
      <c r="M565" s="4"/>
      <c r="N565" s="4"/>
      <c r="O565" s="4"/>
      <c r="P565" s="4"/>
      <c r="Q565" s="4"/>
      <c r="R565" s="4"/>
      <c r="S565" s="4"/>
    </row>
    <row r="566" spans="2:19" s="1" customFormat="1" x14ac:dyDescent="0.2"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112"/>
      <c r="M566" s="4"/>
      <c r="N566" s="4"/>
      <c r="O566" s="4"/>
      <c r="P566" s="4"/>
      <c r="Q566" s="4"/>
      <c r="R566" s="4"/>
      <c r="S566" s="4"/>
    </row>
    <row r="567" spans="2:19" s="1" customFormat="1" x14ac:dyDescent="0.2"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112"/>
      <c r="M567" s="4"/>
      <c r="N567" s="4"/>
      <c r="O567" s="4"/>
      <c r="P567" s="4"/>
      <c r="Q567" s="4"/>
      <c r="R567" s="4"/>
      <c r="S567" s="4"/>
    </row>
    <row r="568" spans="2:19" s="1" customFormat="1" x14ac:dyDescent="0.2"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112"/>
      <c r="M568" s="4"/>
      <c r="N568" s="4"/>
      <c r="O568" s="4"/>
      <c r="P568" s="4"/>
      <c r="Q568" s="4"/>
      <c r="R568" s="4"/>
      <c r="S568" s="4"/>
    </row>
    <row r="569" spans="2:19" s="1" customFormat="1" x14ac:dyDescent="0.2"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112"/>
      <c r="M569" s="4"/>
      <c r="N569" s="4"/>
      <c r="O569" s="4"/>
      <c r="P569" s="4"/>
      <c r="Q569" s="4"/>
      <c r="R569" s="4"/>
      <c r="S569" s="4"/>
    </row>
    <row r="570" spans="2:19" s="1" customFormat="1" x14ac:dyDescent="0.2"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112"/>
      <c r="M570" s="4"/>
      <c r="N570" s="4"/>
      <c r="O570" s="4"/>
      <c r="P570" s="4"/>
      <c r="Q570" s="4"/>
      <c r="R570" s="4"/>
      <c r="S570" s="4"/>
    </row>
    <row r="571" spans="2:19" s="1" customFormat="1" x14ac:dyDescent="0.2"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112"/>
      <c r="M571" s="4"/>
      <c r="N571" s="4"/>
      <c r="O571" s="4"/>
      <c r="P571" s="4"/>
      <c r="Q571" s="4"/>
      <c r="R571" s="4"/>
      <c r="S571" s="4"/>
    </row>
    <row r="572" spans="2:19" s="1" customFormat="1" x14ac:dyDescent="0.2"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112"/>
      <c r="M572" s="4"/>
      <c r="N572" s="4"/>
      <c r="O572" s="4"/>
      <c r="P572" s="4"/>
      <c r="Q572" s="4"/>
      <c r="R572" s="4"/>
      <c r="S572" s="4"/>
    </row>
    <row r="573" spans="2:19" s="1" customFormat="1" x14ac:dyDescent="0.2"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112"/>
      <c r="M573" s="4"/>
      <c r="N573" s="4"/>
      <c r="O573" s="4"/>
      <c r="P573" s="4"/>
      <c r="Q573" s="4"/>
      <c r="R573" s="4"/>
      <c r="S573" s="4"/>
    </row>
    <row r="574" spans="2:19" s="1" customFormat="1" x14ac:dyDescent="0.2"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112"/>
      <c r="M574" s="4"/>
      <c r="N574" s="4"/>
      <c r="O574" s="4"/>
      <c r="P574" s="4"/>
      <c r="Q574" s="4"/>
      <c r="R574" s="4"/>
      <c r="S574" s="4"/>
    </row>
    <row r="575" spans="2:19" s="1" customFormat="1" x14ac:dyDescent="0.2"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112"/>
      <c r="M575" s="4"/>
      <c r="N575" s="4"/>
      <c r="O575" s="4"/>
      <c r="P575" s="4"/>
      <c r="Q575" s="4"/>
      <c r="R575" s="4"/>
      <c r="S575" s="4"/>
    </row>
    <row r="576" spans="2:19" s="1" customFormat="1" x14ac:dyDescent="0.2"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112"/>
      <c r="M576" s="4"/>
      <c r="N576" s="4"/>
      <c r="O576" s="4"/>
      <c r="P576" s="4"/>
      <c r="Q576" s="4"/>
      <c r="R576" s="4"/>
      <c r="S576" s="4"/>
    </row>
    <row r="577" spans="2:19" s="1" customFormat="1" x14ac:dyDescent="0.2"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112"/>
      <c r="M577" s="4"/>
      <c r="N577" s="4"/>
      <c r="O577" s="4"/>
      <c r="P577" s="4"/>
      <c r="Q577" s="4"/>
      <c r="R577" s="4"/>
      <c r="S577" s="4"/>
    </row>
    <row r="578" spans="2:19" s="1" customFormat="1" x14ac:dyDescent="0.2"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112"/>
      <c r="M578" s="4"/>
      <c r="N578" s="4"/>
      <c r="O578" s="4"/>
      <c r="P578" s="4"/>
      <c r="Q578" s="4"/>
      <c r="R578" s="4"/>
      <c r="S578" s="4"/>
    </row>
    <row r="579" spans="2:19" s="1" customFormat="1" x14ac:dyDescent="0.2"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112"/>
      <c r="M579" s="4"/>
      <c r="N579" s="4"/>
      <c r="O579" s="4"/>
      <c r="P579" s="4"/>
      <c r="Q579" s="4"/>
      <c r="R579" s="4"/>
      <c r="S579" s="4"/>
    </row>
    <row r="580" spans="2:19" s="1" customFormat="1" x14ac:dyDescent="0.2"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112"/>
      <c r="M580" s="4"/>
      <c r="N580" s="4"/>
      <c r="O580" s="4"/>
      <c r="P580" s="4"/>
      <c r="Q580" s="4"/>
      <c r="R580" s="4"/>
      <c r="S580" s="4"/>
    </row>
    <row r="581" spans="2:19" s="1" customFormat="1" x14ac:dyDescent="0.2"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112"/>
      <c r="M581" s="4"/>
      <c r="N581" s="4"/>
      <c r="O581" s="4"/>
      <c r="P581" s="4"/>
      <c r="Q581" s="4"/>
      <c r="R581" s="4"/>
      <c r="S581" s="4"/>
    </row>
    <row r="582" spans="2:19" s="1" customFormat="1" x14ac:dyDescent="0.2"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112"/>
      <c r="M582" s="4"/>
      <c r="N582" s="4"/>
      <c r="O582" s="4"/>
      <c r="P582" s="4"/>
      <c r="Q582" s="4"/>
      <c r="R582" s="4"/>
      <c r="S582" s="4"/>
    </row>
    <row r="583" spans="2:19" s="1" customFormat="1" x14ac:dyDescent="0.2"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112"/>
      <c r="M583" s="4"/>
      <c r="N583" s="4"/>
      <c r="O583" s="4"/>
      <c r="P583" s="4"/>
      <c r="Q583" s="4"/>
      <c r="R583" s="4"/>
      <c r="S583" s="4"/>
    </row>
    <row r="584" spans="2:19" s="1" customFormat="1" x14ac:dyDescent="0.2"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112"/>
      <c r="M584" s="4"/>
      <c r="N584" s="4"/>
      <c r="O584" s="4"/>
      <c r="P584" s="4"/>
      <c r="Q584" s="4"/>
      <c r="R584" s="4"/>
      <c r="S584" s="4"/>
    </row>
    <row r="585" spans="2:19" s="1" customFormat="1" x14ac:dyDescent="0.2"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112"/>
      <c r="M585" s="4"/>
      <c r="N585" s="4"/>
      <c r="O585" s="4"/>
      <c r="P585" s="4"/>
      <c r="Q585" s="4"/>
      <c r="R585" s="4"/>
      <c r="S585" s="4"/>
    </row>
    <row r="586" spans="2:19" s="1" customFormat="1" x14ac:dyDescent="0.2"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112"/>
      <c r="M586" s="4"/>
      <c r="N586" s="4"/>
      <c r="O586" s="4"/>
      <c r="P586" s="4"/>
      <c r="Q586" s="4"/>
      <c r="R586" s="4"/>
      <c r="S586" s="4"/>
    </row>
    <row r="587" spans="2:19" s="1" customFormat="1" x14ac:dyDescent="0.2"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112"/>
      <c r="M587" s="4"/>
      <c r="N587" s="4"/>
      <c r="O587" s="4"/>
      <c r="P587" s="4"/>
      <c r="Q587" s="4"/>
      <c r="R587" s="4"/>
      <c r="S587" s="4"/>
    </row>
    <row r="588" spans="2:19" s="1" customFormat="1" x14ac:dyDescent="0.2"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112"/>
      <c r="M588" s="4"/>
      <c r="N588" s="4"/>
      <c r="O588" s="4"/>
      <c r="P588" s="4"/>
      <c r="Q588" s="4"/>
      <c r="R588" s="4"/>
      <c r="S588" s="4"/>
    </row>
    <row r="589" spans="2:19" s="1" customFormat="1" x14ac:dyDescent="0.2"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112"/>
      <c r="M589" s="4"/>
      <c r="N589" s="4"/>
      <c r="O589" s="4"/>
      <c r="P589" s="4"/>
      <c r="Q589" s="4"/>
      <c r="R589" s="4"/>
      <c r="S589" s="4"/>
    </row>
    <row r="590" spans="2:19" s="1" customFormat="1" x14ac:dyDescent="0.2"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112"/>
      <c r="M590" s="4"/>
      <c r="N590" s="4"/>
      <c r="O590" s="4"/>
      <c r="P590" s="4"/>
      <c r="Q590" s="4"/>
      <c r="R590" s="4"/>
      <c r="S590" s="4"/>
    </row>
    <row r="591" spans="2:19" s="1" customFormat="1" x14ac:dyDescent="0.2"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112"/>
      <c r="M591" s="4"/>
      <c r="N591" s="4"/>
      <c r="O591" s="4"/>
      <c r="P591" s="4"/>
      <c r="Q591" s="4"/>
      <c r="R591" s="4"/>
      <c r="S591" s="4"/>
    </row>
    <row r="592" spans="2:19" s="1" customFormat="1" x14ac:dyDescent="0.2"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112"/>
      <c r="M592" s="4"/>
      <c r="N592" s="4"/>
      <c r="O592" s="4"/>
      <c r="P592" s="4"/>
      <c r="Q592" s="4"/>
      <c r="R592" s="4"/>
      <c r="S592" s="4"/>
    </row>
    <row r="593" spans="2:19" s="1" customFormat="1" x14ac:dyDescent="0.2"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112"/>
      <c r="M593" s="4"/>
      <c r="N593" s="4"/>
      <c r="O593" s="4"/>
      <c r="P593" s="4"/>
      <c r="Q593" s="4"/>
      <c r="R593" s="4"/>
      <c r="S593" s="4"/>
    </row>
    <row r="594" spans="2:19" s="1" customFormat="1" x14ac:dyDescent="0.2"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112"/>
      <c r="M594" s="4"/>
      <c r="N594" s="4"/>
      <c r="O594" s="4"/>
      <c r="P594" s="4"/>
      <c r="Q594" s="4"/>
      <c r="R594" s="4"/>
      <c r="S594" s="4"/>
    </row>
    <row r="595" spans="2:19" s="1" customFormat="1" x14ac:dyDescent="0.2"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112"/>
      <c r="M595" s="4"/>
      <c r="N595" s="4"/>
      <c r="O595" s="4"/>
      <c r="P595" s="4"/>
      <c r="Q595" s="4"/>
      <c r="R595" s="4"/>
      <c r="S595" s="4"/>
    </row>
    <row r="596" spans="2:19" s="1" customFormat="1" x14ac:dyDescent="0.2"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112"/>
      <c r="M596" s="4"/>
      <c r="N596" s="4"/>
      <c r="O596" s="4"/>
      <c r="P596" s="4"/>
      <c r="Q596" s="4"/>
      <c r="R596" s="4"/>
      <c r="S596" s="4"/>
    </row>
    <row r="597" spans="2:19" s="1" customFormat="1" x14ac:dyDescent="0.2"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112"/>
      <c r="M597" s="4"/>
      <c r="N597" s="4"/>
      <c r="O597" s="4"/>
      <c r="P597" s="4"/>
      <c r="Q597" s="4"/>
      <c r="R597" s="4"/>
      <c r="S597" s="4"/>
    </row>
    <row r="598" spans="2:19" s="1" customFormat="1" x14ac:dyDescent="0.2"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112"/>
      <c r="M598" s="4"/>
      <c r="N598" s="4"/>
      <c r="O598" s="4"/>
      <c r="P598" s="4"/>
      <c r="Q598" s="4"/>
      <c r="R598" s="4"/>
      <c r="S598" s="4"/>
    </row>
    <row r="599" spans="2:19" s="1" customFormat="1" x14ac:dyDescent="0.2"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112"/>
      <c r="M599" s="4"/>
      <c r="N599" s="4"/>
      <c r="O599" s="4"/>
      <c r="P599" s="4"/>
      <c r="Q599" s="4"/>
      <c r="R599" s="4"/>
      <c r="S599" s="4"/>
    </row>
    <row r="600" spans="2:19" s="1" customFormat="1" x14ac:dyDescent="0.2"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112"/>
      <c r="M600" s="4"/>
      <c r="N600" s="4"/>
      <c r="O600" s="4"/>
      <c r="P600" s="4"/>
      <c r="Q600" s="4"/>
      <c r="R600" s="4"/>
      <c r="S600" s="4"/>
    </row>
    <row r="601" spans="2:19" s="1" customFormat="1" x14ac:dyDescent="0.2"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112"/>
      <c r="M601" s="4"/>
      <c r="N601" s="4"/>
      <c r="O601" s="4"/>
      <c r="P601" s="4"/>
      <c r="Q601" s="4"/>
      <c r="R601" s="4"/>
      <c r="S601" s="4"/>
    </row>
    <row r="602" spans="2:19" s="1" customFormat="1" x14ac:dyDescent="0.2"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112"/>
      <c r="M602" s="4"/>
      <c r="N602" s="4"/>
      <c r="O602" s="4"/>
      <c r="P602" s="4"/>
      <c r="Q602" s="4"/>
      <c r="R602" s="4"/>
      <c r="S602" s="4"/>
    </row>
    <row r="603" spans="2:19" s="1" customFormat="1" x14ac:dyDescent="0.2"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112"/>
      <c r="M603" s="4"/>
      <c r="N603" s="4"/>
      <c r="O603" s="4"/>
      <c r="P603" s="4"/>
      <c r="Q603" s="4"/>
      <c r="R603" s="4"/>
      <c r="S603" s="4"/>
    </row>
    <row r="604" spans="2:19" s="1" customFormat="1" x14ac:dyDescent="0.2"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112"/>
      <c r="M604" s="4"/>
      <c r="N604" s="4"/>
      <c r="O604" s="4"/>
      <c r="P604" s="4"/>
      <c r="Q604" s="4"/>
      <c r="R604" s="4"/>
      <c r="S604" s="4"/>
    </row>
    <row r="605" spans="2:19" s="1" customFormat="1" x14ac:dyDescent="0.2"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112"/>
      <c r="M605" s="4"/>
      <c r="N605" s="4"/>
      <c r="O605" s="4"/>
      <c r="P605" s="4"/>
      <c r="Q605" s="4"/>
      <c r="R605" s="4"/>
      <c r="S605" s="4"/>
    </row>
    <row r="606" spans="2:19" s="1" customFormat="1" x14ac:dyDescent="0.2"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112"/>
      <c r="M606" s="4"/>
      <c r="N606" s="4"/>
      <c r="O606" s="4"/>
      <c r="P606" s="4"/>
      <c r="Q606" s="4"/>
      <c r="R606" s="4"/>
      <c r="S606" s="4"/>
    </row>
    <row r="607" spans="2:19" s="1" customFormat="1" x14ac:dyDescent="0.2"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112"/>
      <c r="M607" s="4"/>
      <c r="N607" s="4"/>
      <c r="O607" s="4"/>
      <c r="P607" s="4"/>
      <c r="Q607" s="4"/>
      <c r="R607" s="4"/>
      <c r="S607" s="4"/>
    </row>
    <row r="608" spans="2:19" s="1" customFormat="1" x14ac:dyDescent="0.2"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112"/>
      <c r="M608" s="4"/>
      <c r="N608" s="4"/>
      <c r="O608" s="4"/>
      <c r="P608" s="4"/>
      <c r="Q608" s="4"/>
      <c r="R608" s="4"/>
      <c r="S608" s="4"/>
    </row>
    <row r="609" spans="2:19" s="1" customFormat="1" x14ac:dyDescent="0.2"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112"/>
      <c r="M609" s="4"/>
      <c r="N609" s="4"/>
      <c r="O609" s="4"/>
      <c r="P609" s="4"/>
      <c r="Q609" s="4"/>
      <c r="R609" s="4"/>
      <c r="S609" s="4"/>
    </row>
    <row r="610" spans="2:19" s="1" customFormat="1" x14ac:dyDescent="0.2"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112"/>
      <c r="M610" s="4"/>
      <c r="N610" s="4"/>
      <c r="O610" s="4"/>
      <c r="P610" s="4"/>
      <c r="Q610" s="4"/>
      <c r="R610" s="4"/>
      <c r="S610" s="4"/>
    </row>
    <row r="611" spans="2:19" s="1" customFormat="1" x14ac:dyDescent="0.2"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112"/>
      <c r="M611" s="4"/>
      <c r="N611" s="4"/>
      <c r="O611" s="4"/>
      <c r="P611" s="4"/>
      <c r="Q611" s="4"/>
      <c r="R611" s="4"/>
      <c r="S611" s="4"/>
    </row>
    <row r="612" spans="2:19" s="1" customFormat="1" x14ac:dyDescent="0.2"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112"/>
      <c r="M612" s="4"/>
      <c r="N612" s="4"/>
      <c r="O612" s="4"/>
      <c r="P612" s="4"/>
      <c r="Q612" s="4"/>
      <c r="R612" s="4"/>
      <c r="S612" s="4"/>
    </row>
    <row r="613" spans="2:19" s="1" customFormat="1" x14ac:dyDescent="0.2"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112"/>
      <c r="M613" s="4"/>
      <c r="N613" s="4"/>
      <c r="O613" s="4"/>
      <c r="P613" s="4"/>
      <c r="Q613" s="4"/>
      <c r="R613" s="4"/>
      <c r="S613" s="4"/>
    </row>
    <row r="614" spans="2:19" s="1" customFormat="1" x14ac:dyDescent="0.2"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112"/>
      <c r="M614" s="4"/>
      <c r="N614" s="4"/>
      <c r="O614" s="4"/>
      <c r="P614" s="4"/>
      <c r="Q614" s="4"/>
      <c r="R614" s="4"/>
      <c r="S614" s="4"/>
    </row>
    <row r="615" spans="2:19" s="1" customFormat="1" x14ac:dyDescent="0.2"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112"/>
      <c r="M615" s="4"/>
      <c r="N615" s="4"/>
      <c r="O615" s="4"/>
      <c r="P615" s="4"/>
      <c r="Q615" s="4"/>
      <c r="R615" s="4"/>
      <c r="S615" s="4"/>
    </row>
    <row r="616" spans="2:19" s="1" customFormat="1" x14ac:dyDescent="0.2"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112"/>
      <c r="M616" s="4"/>
      <c r="N616" s="4"/>
      <c r="O616" s="4"/>
      <c r="P616" s="4"/>
      <c r="Q616" s="4"/>
      <c r="R616" s="4"/>
      <c r="S616" s="4"/>
    </row>
    <row r="617" spans="2:19" s="1" customFormat="1" x14ac:dyDescent="0.2"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112"/>
      <c r="M617" s="4"/>
      <c r="N617" s="4"/>
      <c r="O617" s="4"/>
      <c r="P617" s="4"/>
      <c r="Q617" s="4"/>
      <c r="R617" s="4"/>
      <c r="S617" s="4"/>
    </row>
    <row r="618" spans="2:19" s="1" customFormat="1" x14ac:dyDescent="0.2"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112"/>
      <c r="M618" s="4"/>
      <c r="N618" s="4"/>
      <c r="O618" s="4"/>
      <c r="P618" s="4"/>
      <c r="Q618" s="4"/>
      <c r="R618" s="4"/>
      <c r="S618" s="4"/>
    </row>
    <row r="619" spans="2:19" s="1" customFormat="1" x14ac:dyDescent="0.2"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112"/>
      <c r="M619" s="4"/>
      <c r="N619" s="4"/>
      <c r="O619" s="4"/>
      <c r="P619" s="4"/>
      <c r="Q619" s="4"/>
      <c r="R619" s="4"/>
      <c r="S619" s="4"/>
    </row>
    <row r="620" spans="2:19" s="1" customFormat="1" x14ac:dyDescent="0.2"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112"/>
      <c r="M620" s="4"/>
      <c r="N620" s="4"/>
      <c r="O620" s="4"/>
      <c r="P620" s="4"/>
      <c r="Q620" s="4"/>
      <c r="R620" s="4"/>
      <c r="S620" s="4"/>
    </row>
    <row r="621" spans="2:19" s="1" customFormat="1" x14ac:dyDescent="0.2"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112"/>
      <c r="M621" s="4"/>
      <c r="N621" s="4"/>
      <c r="O621" s="4"/>
      <c r="P621" s="4"/>
      <c r="Q621" s="4"/>
      <c r="R621" s="4"/>
      <c r="S621" s="4"/>
    </row>
    <row r="622" spans="2:19" s="1" customFormat="1" x14ac:dyDescent="0.2"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112"/>
      <c r="M622" s="4"/>
      <c r="N622" s="4"/>
      <c r="O622" s="4"/>
      <c r="P622" s="4"/>
      <c r="Q622" s="4"/>
      <c r="R622" s="4"/>
      <c r="S622" s="4"/>
    </row>
    <row r="623" spans="2:19" s="1" customFormat="1" x14ac:dyDescent="0.2"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112"/>
      <c r="M623" s="4"/>
      <c r="N623" s="4"/>
      <c r="O623" s="4"/>
      <c r="P623" s="4"/>
      <c r="Q623" s="4"/>
      <c r="R623" s="4"/>
      <c r="S623" s="4"/>
    </row>
    <row r="624" spans="2:19" s="1" customFormat="1" x14ac:dyDescent="0.2"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112"/>
      <c r="M624" s="4"/>
      <c r="N624" s="4"/>
      <c r="O624" s="4"/>
      <c r="P624" s="4"/>
      <c r="Q624" s="4"/>
      <c r="R624" s="4"/>
      <c r="S624" s="4"/>
    </row>
    <row r="625" spans="2:19" s="1" customFormat="1" x14ac:dyDescent="0.2"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112"/>
      <c r="M625" s="4"/>
      <c r="N625" s="4"/>
      <c r="O625" s="4"/>
      <c r="P625" s="4"/>
      <c r="Q625" s="4"/>
      <c r="R625" s="4"/>
      <c r="S625" s="4"/>
    </row>
    <row r="626" spans="2:19" s="1" customFormat="1" x14ac:dyDescent="0.2"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112"/>
      <c r="M626" s="4"/>
      <c r="N626" s="4"/>
      <c r="O626" s="4"/>
      <c r="P626" s="4"/>
      <c r="Q626" s="4"/>
      <c r="R626" s="4"/>
      <c r="S626" s="4"/>
    </row>
    <row r="627" spans="2:19" s="1" customFormat="1" x14ac:dyDescent="0.2"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112"/>
      <c r="M627" s="4"/>
      <c r="N627" s="4"/>
      <c r="O627" s="4"/>
      <c r="P627" s="4"/>
      <c r="Q627" s="4"/>
      <c r="R627" s="4"/>
      <c r="S627" s="4"/>
    </row>
    <row r="628" spans="2:19" s="1" customFormat="1" x14ac:dyDescent="0.2"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112"/>
      <c r="M628" s="4"/>
      <c r="N628" s="4"/>
      <c r="O628" s="4"/>
      <c r="P628" s="4"/>
      <c r="Q628" s="4"/>
      <c r="R628" s="4"/>
      <c r="S628" s="4"/>
    </row>
    <row r="629" spans="2:19" s="1" customFormat="1" x14ac:dyDescent="0.2"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112"/>
      <c r="M629" s="4"/>
      <c r="N629" s="4"/>
      <c r="O629" s="4"/>
      <c r="P629" s="4"/>
      <c r="Q629" s="4"/>
      <c r="R629" s="4"/>
      <c r="S629" s="4"/>
    </row>
    <row r="630" spans="2:19" s="1" customFormat="1" x14ac:dyDescent="0.2"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112"/>
      <c r="M630" s="4"/>
      <c r="N630" s="4"/>
      <c r="O630" s="4"/>
      <c r="P630" s="4"/>
      <c r="Q630" s="4"/>
      <c r="R630" s="4"/>
      <c r="S630" s="4"/>
    </row>
    <row r="631" spans="2:19" s="1" customFormat="1" x14ac:dyDescent="0.2"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112"/>
      <c r="M631" s="4"/>
      <c r="N631" s="4"/>
      <c r="O631" s="4"/>
      <c r="P631" s="4"/>
      <c r="Q631" s="4"/>
      <c r="R631" s="4"/>
      <c r="S631" s="4"/>
    </row>
    <row r="632" spans="2:19" s="1" customFormat="1" x14ac:dyDescent="0.2"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112"/>
      <c r="M632" s="4"/>
      <c r="N632" s="4"/>
      <c r="O632" s="4"/>
      <c r="P632" s="4"/>
      <c r="Q632" s="4"/>
      <c r="R632" s="4"/>
      <c r="S632" s="4"/>
    </row>
    <row r="633" spans="2:19" s="1" customFormat="1" x14ac:dyDescent="0.2"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112"/>
      <c r="M633" s="4"/>
      <c r="N633" s="4"/>
      <c r="O633" s="4"/>
      <c r="P633" s="4"/>
      <c r="Q633" s="4"/>
      <c r="R633" s="4"/>
      <c r="S633" s="4"/>
    </row>
    <row r="634" spans="2:19" s="1" customFormat="1" x14ac:dyDescent="0.2"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112"/>
      <c r="M634" s="4"/>
      <c r="N634" s="4"/>
      <c r="O634" s="4"/>
      <c r="P634" s="4"/>
      <c r="Q634" s="4"/>
      <c r="R634" s="4"/>
      <c r="S634" s="4"/>
    </row>
    <row r="635" spans="2:19" s="1" customFormat="1" x14ac:dyDescent="0.2"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112"/>
      <c r="M635" s="4"/>
      <c r="N635" s="4"/>
      <c r="O635" s="4"/>
      <c r="P635" s="4"/>
      <c r="Q635" s="4"/>
      <c r="R635" s="4"/>
      <c r="S635" s="4"/>
    </row>
    <row r="636" spans="2:19" s="1" customFormat="1" x14ac:dyDescent="0.2"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112"/>
      <c r="M636" s="4"/>
      <c r="N636" s="4"/>
      <c r="O636" s="4"/>
      <c r="P636" s="4"/>
      <c r="Q636" s="4"/>
      <c r="R636" s="4"/>
      <c r="S636" s="4"/>
    </row>
    <row r="637" spans="2:19" s="1" customFormat="1" x14ac:dyDescent="0.2"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112"/>
      <c r="M637" s="4"/>
      <c r="N637" s="4"/>
      <c r="O637" s="4"/>
      <c r="P637" s="4"/>
      <c r="Q637" s="4"/>
      <c r="R637" s="4"/>
      <c r="S637" s="4"/>
    </row>
    <row r="638" spans="2:19" s="1" customFormat="1" x14ac:dyDescent="0.2"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112"/>
      <c r="M638" s="4"/>
      <c r="N638" s="4"/>
      <c r="O638" s="4"/>
      <c r="P638" s="4"/>
      <c r="Q638" s="4"/>
      <c r="R638" s="4"/>
      <c r="S638" s="4"/>
    </row>
    <row r="639" spans="2:19" s="1" customFormat="1" x14ac:dyDescent="0.2"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112"/>
      <c r="M639" s="4"/>
      <c r="N639" s="4"/>
      <c r="O639" s="4"/>
      <c r="P639" s="4"/>
      <c r="Q639" s="4"/>
      <c r="R639" s="4"/>
      <c r="S639" s="4"/>
    </row>
    <row r="640" spans="2:19" s="1" customFormat="1" x14ac:dyDescent="0.2"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112"/>
      <c r="M640" s="4"/>
      <c r="N640" s="4"/>
      <c r="O640" s="4"/>
      <c r="P640" s="4"/>
      <c r="Q640" s="4"/>
      <c r="R640" s="4"/>
      <c r="S640" s="4"/>
    </row>
    <row r="641" spans="2:19" s="1" customFormat="1" x14ac:dyDescent="0.2"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112"/>
      <c r="M641" s="4"/>
      <c r="N641" s="4"/>
      <c r="O641" s="4"/>
      <c r="P641" s="4"/>
      <c r="Q641" s="4"/>
      <c r="R641" s="4"/>
      <c r="S641" s="4"/>
    </row>
    <row r="642" spans="2:19" s="1" customFormat="1" x14ac:dyDescent="0.2"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112"/>
      <c r="M642" s="4"/>
      <c r="N642" s="4"/>
      <c r="O642" s="4"/>
      <c r="P642" s="4"/>
      <c r="Q642" s="4"/>
      <c r="R642" s="4"/>
      <c r="S642" s="4"/>
    </row>
    <row r="643" spans="2:19" s="1" customFormat="1" x14ac:dyDescent="0.2"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112"/>
      <c r="M643" s="4"/>
      <c r="N643" s="4"/>
      <c r="O643" s="4"/>
      <c r="P643" s="4"/>
      <c r="Q643" s="4"/>
      <c r="R643" s="4"/>
      <c r="S643" s="4"/>
    </row>
    <row r="644" spans="2:19" s="1" customFormat="1" x14ac:dyDescent="0.2"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112"/>
      <c r="M644" s="4"/>
      <c r="N644" s="4"/>
      <c r="O644" s="4"/>
      <c r="P644" s="4"/>
      <c r="Q644" s="4"/>
      <c r="R644" s="4"/>
      <c r="S644" s="4"/>
    </row>
    <row r="645" spans="2:19" s="1" customFormat="1" x14ac:dyDescent="0.2"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112"/>
      <c r="M645" s="4"/>
      <c r="N645" s="4"/>
      <c r="O645" s="4"/>
      <c r="P645" s="4"/>
      <c r="Q645" s="4"/>
      <c r="R645" s="4"/>
      <c r="S645" s="4"/>
    </row>
    <row r="646" spans="2:19" s="1" customFormat="1" x14ac:dyDescent="0.2"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112"/>
      <c r="M646" s="4"/>
      <c r="N646" s="4"/>
      <c r="O646" s="4"/>
      <c r="P646" s="4"/>
      <c r="Q646" s="4"/>
      <c r="R646" s="4"/>
      <c r="S646" s="4"/>
    </row>
    <row r="647" spans="2:19" s="1" customFormat="1" x14ac:dyDescent="0.2"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112"/>
      <c r="M647" s="4"/>
      <c r="N647" s="4"/>
      <c r="O647" s="4"/>
      <c r="P647" s="4"/>
      <c r="Q647" s="4"/>
      <c r="R647" s="4"/>
      <c r="S647" s="4"/>
    </row>
    <row r="648" spans="2:19" s="1" customFormat="1" x14ac:dyDescent="0.2"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112"/>
      <c r="M648" s="4"/>
      <c r="N648" s="4"/>
      <c r="O648" s="4"/>
      <c r="P648" s="4"/>
      <c r="Q648" s="4"/>
      <c r="R648" s="4"/>
      <c r="S648" s="4"/>
    </row>
    <row r="649" spans="2:19" s="1" customFormat="1" x14ac:dyDescent="0.2"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112"/>
      <c r="M649" s="4"/>
      <c r="N649" s="4"/>
      <c r="O649" s="4"/>
      <c r="P649" s="4"/>
      <c r="Q649" s="4"/>
      <c r="R649" s="4"/>
      <c r="S649" s="4"/>
    </row>
    <row r="650" spans="2:19" s="1" customFormat="1" x14ac:dyDescent="0.2"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112"/>
      <c r="M650" s="4"/>
      <c r="N650" s="4"/>
      <c r="O650" s="4"/>
      <c r="P650" s="4"/>
      <c r="Q650" s="4"/>
      <c r="R650" s="4"/>
      <c r="S650" s="4"/>
    </row>
    <row r="651" spans="2:19" s="1" customFormat="1" x14ac:dyDescent="0.2"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112"/>
      <c r="M651" s="4"/>
      <c r="N651" s="4"/>
      <c r="O651" s="4"/>
      <c r="P651" s="4"/>
      <c r="Q651" s="4"/>
      <c r="R651" s="4"/>
      <c r="S651" s="4"/>
    </row>
    <row r="652" spans="2:19" s="1" customFormat="1" x14ac:dyDescent="0.2"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112"/>
      <c r="M652" s="4"/>
      <c r="N652" s="4"/>
      <c r="O652" s="4"/>
      <c r="P652" s="4"/>
      <c r="Q652" s="4"/>
      <c r="R652" s="4"/>
      <c r="S652" s="4"/>
    </row>
    <row r="653" spans="2:19" s="1" customFormat="1" x14ac:dyDescent="0.2"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112"/>
      <c r="M653" s="4"/>
      <c r="N653" s="4"/>
      <c r="O653" s="4"/>
      <c r="P653" s="4"/>
      <c r="Q653" s="4"/>
      <c r="R653" s="4"/>
      <c r="S653" s="4"/>
    </row>
    <row r="654" spans="2:19" s="1" customFormat="1" x14ac:dyDescent="0.2"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112"/>
      <c r="M654" s="4"/>
      <c r="N654" s="4"/>
      <c r="O654" s="4"/>
      <c r="P654" s="4"/>
      <c r="Q654" s="4"/>
      <c r="R654" s="4"/>
      <c r="S654" s="4"/>
    </row>
    <row r="655" spans="2:19" s="1" customFormat="1" x14ac:dyDescent="0.2"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112"/>
      <c r="M655" s="4"/>
      <c r="N655" s="4"/>
      <c r="O655" s="4"/>
      <c r="P655" s="4"/>
      <c r="Q655" s="4"/>
      <c r="R655" s="4"/>
      <c r="S655" s="4"/>
    </row>
    <row r="656" spans="2:19" s="1" customFormat="1" x14ac:dyDescent="0.2"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112"/>
      <c r="M656" s="4"/>
      <c r="N656" s="4"/>
      <c r="O656" s="4"/>
      <c r="P656" s="4"/>
      <c r="Q656" s="4"/>
      <c r="R656" s="4"/>
      <c r="S656" s="4"/>
    </row>
    <row r="657" spans="2:19" s="1" customFormat="1" x14ac:dyDescent="0.2"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112"/>
      <c r="M657" s="4"/>
      <c r="N657" s="4"/>
      <c r="O657" s="4"/>
      <c r="P657" s="4"/>
      <c r="Q657" s="4"/>
      <c r="R657" s="4"/>
      <c r="S657" s="4"/>
    </row>
    <row r="658" spans="2:19" s="1" customFormat="1" x14ac:dyDescent="0.2"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112"/>
      <c r="M658" s="4"/>
      <c r="N658" s="4"/>
      <c r="O658" s="4"/>
      <c r="P658" s="4"/>
      <c r="Q658" s="4"/>
      <c r="R658" s="4"/>
      <c r="S658" s="4"/>
    </row>
    <row r="659" spans="2:19" s="1" customFormat="1" x14ac:dyDescent="0.2"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112"/>
      <c r="M659" s="4"/>
      <c r="N659" s="4"/>
      <c r="O659" s="4"/>
      <c r="P659" s="4"/>
      <c r="Q659" s="4"/>
      <c r="R659" s="4"/>
      <c r="S659" s="4"/>
    </row>
    <row r="660" spans="2:19" s="1" customFormat="1" x14ac:dyDescent="0.2"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112"/>
      <c r="M660" s="4"/>
      <c r="N660" s="4"/>
      <c r="O660" s="4"/>
      <c r="P660" s="4"/>
      <c r="Q660" s="4"/>
      <c r="R660" s="4"/>
      <c r="S660" s="4"/>
    </row>
    <row r="661" spans="2:19" s="1" customFormat="1" x14ac:dyDescent="0.2"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112"/>
      <c r="M661" s="4"/>
      <c r="N661" s="4"/>
      <c r="O661" s="4"/>
      <c r="P661" s="4"/>
      <c r="Q661" s="4"/>
      <c r="R661" s="4"/>
      <c r="S661" s="4"/>
    </row>
    <row r="662" spans="2:19" s="1" customFormat="1" x14ac:dyDescent="0.2"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112"/>
      <c r="M662" s="4"/>
      <c r="N662" s="4"/>
      <c r="O662" s="4"/>
      <c r="P662" s="4"/>
      <c r="Q662" s="4"/>
      <c r="R662" s="4"/>
      <c r="S662" s="4"/>
    </row>
    <row r="663" spans="2:19" s="1" customFormat="1" x14ac:dyDescent="0.2"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112"/>
      <c r="M663" s="4"/>
      <c r="N663" s="4"/>
      <c r="O663" s="4"/>
      <c r="P663" s="4"/>
      <c r="Q663" s="4"/>
      <c r="R663" s="4"/>
      <c r="S663" s="4"/>
    </row>
    <row r="664" spans="2:19" s="1" customFormat="1" x14ac:dyDescent="0.2"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112"/>
      <c r="M664" s="4"/>
      <c r="N664" s="4"/>
      <c r="O664" s="4"/>
      <c r="P664" s="4"/>
      <c r="Q664" s="4"/>
      <c r="R664" s="4"/>
      <c r="S664" s="4"/>
    </row>
    <row r="665" spans="2:19" s="1" customFormat="1" x14ac:dyDescent="0.2"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112"/>
      <c r="M665" s="4"/>
      <c r="N665" s="4"/>
      <c r="O665" s="4"/>
      <c r="P665" s="4"/>
      <c r="Q665" s="4"/>
      <c r="R665" s="4"/>
      <c r="S665" s="4"/>
    </row>
    <row r="666" spans="2:19" s="1" customFormat="1" x14ac:dyDescent="0.2"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112"/>
      <c r="M666" s="4"/>
      <c r="N666" s="4"/>
      <c r="O666" s="4"/>
      <c r="P666" s="4"/>
      <c r="Q666" s="4"/>
      <c r="R666" s="4"/>
      <c r="S666" s="4"/>
    </row>
    <row r="667" spans="2:19" s="1" customFormat="1" x14ac:dyDescent="0.2"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112"/>
      <c r="M667" s="4"/>
      <c r="N667" s="4"/>
      <c r="O667" s="4"/>
      <c r="P667" s="4"/>
      <c r="Q667" s="4"/>
      <c r="R667" s="4"/>
      <c r="S667" s="4"/>
    </row>
    <row r="668" spans="2:19" s="1" customFormat="1" x14ac:dyDescent="0.2"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112"/>
      <c r="M668" s="4"/>
      <c r="N668" s="4"/>
      <c r="O668" s="4"/>
      <c r="P668" s="4"/>
      <c r="Q668" s="4"/>
      <c r="R668" s="4"/>
      <c r="S668" s="4"/>
    </row>
    <row r="669" spans="2:19" s="1" customFormat="1" x14ac:dyDescent="0.2"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112"/>
      <c r="M669" s="4"/>
      <c r="N669" s="4"/>
      <c r="O669" s="4"/>
      <c r="P669" s="4"/>
      <c r="Q669" s="4"/>
      <c r="R669" s="4"/>
      <c r="S669" s="4"/>
    </row>
    <row r="670" spans="2:19" s="1" customFormat="1" x14ac:dyDescent="0.2"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112"/>
      <c r="M670" s="4"/>
      <c r="N670" s="4"/>
      <c r="O670" s="4"/>
      <c r="P670" s="4"/>
      <c r="Q670" s="4"/>
      <c r="R670" s="4"/>
      <c r="S670" s="4"/>
    </row>
    <row r="671" spans="2:19" s="1" customFormat="1" x14ac:dyDescent="0.2"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112"/>
      <c r="M671" s="4"/>
      <c r="N671" s="4"/>
      <c r="O671" s="4"/>
      <c r="P671" s="4"/>
      <c r="Q671" s="4"/>
      <c r="R671" s="4"/>
      <c r="S671" s="4"/>
    </row>
    <row r="672" spans="2:19" s="1" customFormat="1" x14ac:dyDescent="0.2"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112"/>
      <c r="M672" s="4"/>
      <c r="N672" s="4"/>
      <c r="O672" s="4"/>
      <c r="P672" s="4"/>
      <c r="Q672" s="4"/>
      <c r="R672" s="4"/>
      <c r="S672" s="4"/>
    </row>
    <row r="673" spans="2:19" s="1" customFormat="1" x14ac:dyDescent="0.2"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112"/>
      <c r="M673" s="4"/>
      <c r="N673" s="4"/>
      <c r="O673" s="4"/>
      <c r="P673" s="4"/>
      <c r="Q673" s="4"/>
      <c r="R673" s="4"/>
      <c r="S673" s="4"/>
    </row>
    <row r="674" spans="2:19" s="1" customFormat="1" x14ac:dyDescent="0.2"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112"/>
      <c r="M674" s="4"/>
      <c r="N674" s="4"/>
      <c r="O674" s="4"/>
      <c r="P674" s="4"/>
      <c r="Q674" s="4"/>
      <c r="R674" s="4"/>
      <c r="S674" s="4"/>
    </row>
    <row r="675" spans="2:19" s="1" customFormat="1" x14ac:dyDescent="0.2"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112"/>
      <c r="M675" s="4"/>
      <c r="N675" s="4"/>
      <c r="O675" s="4"/>
      <c r="P675" s="4"/>
      <c r="Q675" s="4"/>
      <c r="R675" s="4"/>
      <c r="S675" s="4"/>
    </row>
  </sheetData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21"/>
  </sheetPr>
  <dimension ref="A1:CS477"/>
  <sheetViews>
    <sheetView zoomScaleNormal="100" workbookViewId="0">
      <pane xSplit="1" ySplit="9" topLeftCell="B258" activePane="bottomRight" state="frozen"/>
      <selection pane="topRight" activeCell="B1" sqref="B1"/>
      <selection pane="bottomLeft" activeCell="A10" sqref="A10"/>
      <selection pane="bottomRight" activeCell="A10" sqref="A10:L263"/>
    </sheetView>
  </sheetViews>
  <sheetFormatPr baseColWidth="10" defaultColWidth="9.140625" defaultRowHeight="12.75" x14ac:dyDescent="0.2"/>
  <cols>
    <col min="1" max="1" width="16.42578125" style="42" customWidth="1"/>
    <col min="2" max="2" width="14.28515625" style="98" customWidth="1"/>
    <col min="3" max="3" width="15.42578125" style="98" customWidth="1"/>
    <col min="4" max="8" width="14.28515625" style="98" customWidth="1"/>
    <col min="9" max="9" width="14.28515625" style="99" customWidth="1"/>
    <col min="10" max="11" width="14.28515625" style="98" customWidth="1"/>
    <col min="12" max="12" width="15.28515625" style="42" customWidth="1"/>
    <col min="13" max="25" width="9.140625" style="25"/>
    <col min="26" max="97" width="9.140625" style="16"/>
    <col min="98" max="16384" width="9.140625" style="42"/>
  </cols>
  <sheetData>
    <row r="1" spans="1:25" ht="35.25" x14ac:dyDescent="0.2">
      <c r="A1" s="53" t="s">
        <v>3</v>
      </c>
      <c r="B1" s="54"/>
      <c r="C1" s="54"/>
      <c r="D1" s="54"/>
      <c r="E1" s="54"/>
      <c r="F1" s="54"/>
      <c r="G1" s="54"/>
      <c r="H1" s="54"/>
      <c r="I1" s="6"/>
      <c r="J1" s="6"/>
      <c r="K1" s="71"/>
      <c r="L1" s="71"/>
    </row>
    <row r="2" spans="1:25" ht="18.75" x14ac:dyDescent="0.2">
      <c r="A2" s="55"/>
      <c r="B2" s="56"/>
      <c r="C2" s="56"/>
      <c r="D2" s="56"/>
      <c r="E2" s="56"/>
      <c r="F2" s="56"/>
      <c r="G2" s="56"/>
      <c r="H2" s="56"/>
      <c r="I2" s="7"/>
      <c r="J2" s="7"/>
      <c r="K2" s="7"/>
      <c r="L2" s="7"/>
    </row>
    <row r="3" spans="1:25" ht="20.25" x14ac:dyDescent="0.3">
      <c r="A3" s="72" t="s">
        <v>32</v>
      </c>
      <c r="B3" s="73"/>
      <c r="C3" s="73"/>
      <c r="D3" s="73"/>
      <c r="E3" s="73"/>
      <c r="F3" s="73"/>
      <c r="G3" s="73"/>
      <c r="H3" s="73"/>
      <c r="I3" s="74"/>
      <c r="J3" s="74"/>
      <c r="K3" s="74"/>
      <c r="L3" s="74"/>
    </row>
    <row r="4" spans="1:25" s="16" customFormat="1" ht="20.25" x14ac:dyDescent="0.3">
      <c r="A4" s="75"/>
      <c r="B4" s="76"/>
      <c r="C4" s="76"/>
      <c r="D4" s="76"/>
      <c r="E4" s="76"/>
      <c r="F4" s="76"/>
      <c r="G4" s="76"/>
      <c r="H4" s="76"/>
      <c r="I4" s="76"/>
      <c r="J4" s="76"/>
      <c r="K4" s="76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</row>
    <row r="5" spans="1:25" ht="22.5" x14ac:dyDescent="0.2">
      <c r="B5" s="82" t="s">
        <v>39</v>
      </c>
      <c r="C5" s="82" t="s">
        <v>39</v>
      </c>
      <c r="D5" s="82" t="s">
        <v>2</v>
      </c>
      <c r="E5" s="82" t="s">
        <v>41</v>
      </c>
      <c r="F5" s="82" t="s">
        <v>39</v>
      </c>
      <c r="G5" s="82" t="s">
        <v>39</v>
      </c>
      <c r="H5" s="82" t="s">
        <v>2</v>
      </c>
      <c r="I5" s="82" t="s">
        <v>41</v>
      </c>
      <c r="J5" s="82" t="s">
        <v>44</v>
      </c>
      <c r="K5" s="83" t="s">
        <v>2</v>
      </c>
      <c r="L5" s="83" t="s">
        <v>0</v>
      </c>
    </row>
    <row r="6" spans="1:25" x14ac:dyDescent="0.2">
      <c r="A6" s="78" t="s">
        <v>7</v>
      </c>
      <c r="B6" s="79" t="s">
        <v>38</v>
      </c>
      <c r="C6" s="79" t="s">
        <v>38</v>
      </c>
      <c r="D6" s="79" t="s">
        <v>38</v>
      </c>
      <c r="E6" s="79" t="s">
        <v>38</v>
      </c>
      <c r="F6" s="79" t="s">
        <v>38</v>
      </c>
      <c r="G6" s="79" t="s">
        <v>38</v>
      </c>
      <c r="H6" s="79" t="s">
        <v>38</v>
      </c>
      <c r="I6" s="79" t="s">
        <v>38</v>
      </c>
      <c r="J6" s="79" t="s">
        <v>38</v>
      </c>
      <c r="K6" s="80" t="s">
        <v>40</v>
      </c>
      <c r="L6" s="80" t="s">
        <v>40</v>
      </c>
    </row>
    <row r="7" spans="1:25" x14ac:dyDescent="0.2">
      <c r="A7" s="78" t="s">
        <v>8</v>
      </c>
      <c r="B7" s="79" t="s">
        <v>18</v>
      </c>
      <c r="C7" s="79" t="s">
        <v>18</v>
      </c>
      <c r="D7" s="79" t="s">
        <v>18</v>
      </c>
      <c r="E7" s="79" t="s">
        <v>18</v>
      </c>
      <c r="F7" s="79" t="s">
        <v>23</v>
      </c>
      <c r="G7" s="79" t="s">
        <v>23</v>
      </c>
      <c r="H7" s="79" t="s">
        <v>23</v>
      </c>
      <c r="I7" s="79" t="s">
        <v>23</v>
      </c>
      <c r="J7" s="79" t="s">
        <v>23</v>
      </c>
      <c r="K7" s="80" t="s">
        <v>23</v>
      </c>
      <c r="L7" s="80" t="s">
        <v>23</v>
      </c>
    </row>
    <row r="8" spans="1:25" ht="22.5" x14ac:dyDescent="0.2">
      <c r="A8" s="81" t="s">
        <v>9</v>
      </c>
      <c r="B8" s="82" t="s">
        <v>39</v>
      </c>
      <c r="C8" s="82" t="s">
        <v>39</v>
      </c>
      <c r="D8" s="82" t="s">
        <v>2</v>
      </c>
      <c r="E8" s="82" t="s">
        <v>41</v>
      </c>
      <c r="F8" s="82" t="s">
        <v>39</v>
      </c>
      <c r="G8" s="82" t="s">
        <v>39</v>
      </c>
      <c r="H8" s="82" t="s">
        <v>2</v>
      </c>
      <c r="I8" s="82" t="s">
        <v>41</v>
      </c>
      <c r="J8" s="82" t="s">
        <v>44</v>
      </c>
      <c r="K8" s="83" t="s">
        <v>2</v>
      </c>
      <c r="L8" s="83" t="s">
        <v>0</v>
      </c>
    </row>
    <row r="9" spans="1:25" x14ac:dyDescent="0.2">
      <c r="A9" s="78" t="s">
        <v>37</v>
      </c>
      <c r="B9" s="79" t="s">
        <v>20</v>
      </c>
      <c r="C9" s="79" t="s">
        <v>42</v>
      </c>
      <c r="D9" s="79" t="s">
        <v>20</v>
      </c>
      <c r="E9" s="79" t="s">
        <v>20</v>
      </c>
      <c r="F9" s="79" t="s">
        <v>20</v>
      </c>
      <c r="G9" s="79" t="s">
        <v>42</v>
      </c>
      <c r="H9" s="79" t="s">
        <v>20</v>
      </c>
      <c r="I9" s="79" t="s">
        <v>20</v>
      </c>
      <c r="J9" s="79" t="s">
        <v>20</v>
      </c>
      <c r="K9" s="79" t="s">
        <v>20</v>
      </c>
      <c r="L9" s="79" t="s">
        <v>1</v>
      </c>
    </row>
    <row r="10" spans="1:25" s="16" customFormat="1" x14ac:dyDescent="0.2">
      <c r="A10" s="84">
        <v>43739</v>
      </c>
      <c r="B10" s="85">
        <v>5.03492716642209</v>
      </c>
      <c r="C10" s="85">
        <v>4.6808177716222996</v>
      </c>
      <c r="D10" s="85">
        <v>9.4325127059161105</v>
      </c>
      <c r="E10" s="85">
        <v>8.5858188574485208</v>
      </c>
      <c r="F10" s="85">
        <v>2.6297531110068801</v>
      </c>
      <c r="G10" s="85">
        <v>2.49355947609993</v>
      </c>
      <c r="H10" s="85">
        <v>7.7957524501101796</v>
      </c>
      <c r="I10" s="85">
        <v>6.5631192020917597</v>
      </c>
      <c r="J10" s="85">
        <v>-5.6804490487155501</v>
      </c>
      <c r="K10" s="85">
        <v>10.080339898864001</v>
      </c>
      <c r="L10" s="85">
        <v>4.8819046072839702</v>
      </c>
      <c r="M10" s="86"/>
      <c r="N10" s="87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</row>
    <row r="11" spans="1:25" s="16" customFormat="1" x14ac:dyDescent="0.2">
      <c r="A11" s="84">
        <v>43740</v>
      </c>
      <c r="B11" s="85">
        <v>5.0344004085907699</v>
      </c>
      <c r="C11" s="85">
        <v>4.6795024369477396</v>
      </c>
      <c r="D11" s="85">
        <v>9.4325087555807698</v>
      </c>
      <c r="E11" s="85">
        <v>8.5893451248316701</v>
      </c>
      <c r="F11" s="85">
        <v>2.6332942243466602</v>
      </c>
      <c r="G11" s="85">
        <v>2.4921290254983899</v>
      </c>
      <c r="H11" s="85">
        <v>7.8319632545031803</v>
      </c>
      <c r="I11" s="85">
        <v>6.53529054705443</v>
      </c>
      <c r="J11" s="85">
        <v>-7.0029222145523597</v>
      </c>
      <c r="K11" s="85">
        <v>10.679846703407399</v>
      </c>
      <c r="L11" s="85">
        <v>4.8260984906372801</v>
      </c>
      <c r="M11" s="86"/>
      <c r="N11" s="87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</row>
    <row r="12" spans="1:25" s="16" customFormat="1" x14ac:dyDescent="0.2">
      <c r="A12" s="84">
        <v>43741</v>
      </c>
      <c r="B12" s="85">
        <v>5.0347824379323001</v>
      </c>
      <c r="C12" s="85">
        <v>4.6813676127481898</v>
      </c>
      <c r="D12" s="85">
        <v>9.4230094920705092</v>
      </c>
      <c r="E12" s="85">
        <v>8.5928890466099102</v>
      </c>
      <c r="F12" s="85">
        <v>2.6355493740200502</v>
      </c>
      <c r="G12" s="85">
        <v>2.4902886913644098</v>
      </c>
      <c r="H12" s="85">
        <v>7.8235191977139502</v>
      </c>
      <c r="I12" s="85">
        <v>6.5495526282445198</v>
      </c>
      <c r="J12" s="85">
        <v>-8.0812847172682805</v>
      </c>
      <c r="K12" s="85">
        <v>10.7229328768746</v>
      </c>
      <c r="L12" s="85">
        <v>4.82454090412784</v>
      </c>
      <c r="M12" s="86"/>
      <c r="N12" s="87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</row>
    <row r="13" spans="1:25" s="16" customFormat="1" x14ac:dyDescent="0.2">
      <c r="A13" s="84">
        <v>43742</v>
      </c>
      <c r="B13" s="85">
        <v>5.0391204661211004</v>
      </c>
      <c r="C13" s="85">
        <v>4.6822495229536303</v>
      </c>
      <c r="D13" s="85">
        <v>9.4130091891756997</v>
      </c>
      <c r="E13" s="85">
        <v>8.6077286914670204</v>
      </c>
      <c r="F13" s="85">
        <v>2.63252958601054</v>
      </c>
      <c r="G13" s="85">
        <v>2.4900830550111501</v>
      </c>
      <c r="H13" s="85">
        <v>7.9232038892847196</v>
      </c>
      <c r="I13" s="85">
        <v>7.0454599595347398</v>
      </c>
      <c r="J13" s="85">
        <v>-7.2637090309110102</v>
      </c>
      <c r="K13" s="85">
        <v>10.7740978147734</v>
      </c>
      <c r="L13" s="85">
        <v>4.81643466414027</v>
      </c>
      <c r="M13" s="86"/>
      <c r="N13" s="87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</row>
    <row r="14" spans="1:25" s="16" customFormat="1" x14ac:dyDescent="0.2">
      <c r="A14" s="84">
        <v>43745</v>
      </c>
      <c r="B14" s="85">
        <v>5.02144607694395</v>
      </c>
      <c r="C14" s="85">
        <v>4.6726901233775502</v>
      </c>
      <c r="D14" s="85">
        <v>9.4145285049118907</v>
      </c>
      <c r="E14" s="85">
        <v>8.6153730411024991</v>
      </c>
      <c r="F14" s="85">
        <v>2.6291325167467101</v>
      </c>
      <c r="G14" s="85">
        <v>2.4879389667707299</v>
      </c>
      <c r="H14" s="85">
        <v>7.9474246958170003</v>
      </c>
      <c r="I14" s="85">
        <v>7.2727854723963796</v>
      </c>
      <c r="J14" s="85">
        <v>-6.0773117224826301</v>
      </c>
      <c r="K14" s="85">
        <v>10.8091637161014</v>
      </c>
      <c r="L14" s="85">
        <v>4.8055880283958601</v>
      </c>
      <c r="M14" s="86"/>
      <c r="N14" s="87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</row>
    <row r="15" spans="1:25" s="16" customFormat="1" x14ac:dyDescent="0.2">
      <c r="A15" s="84">
        <v>43746</v>
      </c>
      <c r="B15" s="85">
        <v>5.0222799242425298</v>
      </c>
      <c r="C15" s="85">
        <v>4.6730435022571104</v>
      </c>
      <c r="D15" s="85">
        <v>9.4050222392501901</v>
      </c>
      <c r="E15" s="85">
        <v>8.6047845156565792</v>
      </c>
      <c r="F15" s="85">
        <v>2.62849275614523</v>
      </c>
      <c r="G15" s="85">
        <v>2.4876769614619101</v>
      </c>
      <c r="H15" s="85">
        <v>7.9538061068978099</v>
      </c>
      <c r="I15" s="85">
        <v>7.2225355519401502</v>
      </c>
      <c r="J15" s="85">
        <v>-6.1077094098375904</v>
      </c>
      <c r="K15" s="85">
        <v>10.4076505479888</v>
      </c>
      <c r="L15" s="85">
        <v>4.7934982541932802</v>
      </c>
      <c r="M15" s="86"/>
      <c r="N15" s="87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</row>
    <row r="16" spans="1:25" s="16" customFormat="1" x14ac:dyDescent="0.2">
      <c r="A16" s="84">
        <v>43747</v>
      </c>
      <c r="B16" s="85">
        <v>5.0145076028185196</v>
      </c>
      <c r="C16" s="85">
        <v>4.6712856311342401</v>
      </c>
      <c r="D16" s="85">
        <v>9.4055175147142407</v>
      </c>
      <c r="E16" s="85">
        <v>8.6159420801749906</v>
      </c>
      <c r="F16" s="85">
        <v>2.62600852642738</v>
      </c>
      <c r="G16" s="85">
        <v>2.4877605811915902</v>
      </c>
      <c r="H16" s="85">
        <v>7.9470115867050897</v>
      </c>
      <c r="I16" s="85">
        <v>7.2659861291224903</v>
      </c>
      <c r="J16" s="85">
        <v>-7.3747631951048698</v>
      </c>
      <c r="K16" s="85">
        <v>10.5654877028567</v>
      </c>
      <c r="L16" s="85">
        <v>4.8020448702723799</v>
      </c>
      <c r="M16" s="86"/>
      <c r="N16" s="87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</row>
    <row r="17" spans="1:25" s="16" customFormat="1" x14ac:dyDescent="0.2">
      <c r="A17" s="84">
        <v>43748</v>
      </c>
      <c r="B17" s="85">
        <v>5.0161394842175797</v>
      </c>
      <c r="C17" s="85">
        <v>4.6680267880175403</v>
      </c>
      <c r="D17" s="85">
        <v>9.4164853964518596</v>
      </c>
      <c r="E17" s="85">
        <v>8.6215474849830702</v>
      </c>
      <c r="F17" s="85">
        <v>2.6236906240760298</v>
      </c>
      <c r="G17" s="85">
        <v>2.4874179964460499</v>
      </c>
      <c r="H17" s="85">
        <v>7.9295412868831301</v>
      </c>
      <c r="I17" s="85">
        <v>7.4781653587046497</v>
      </c>
      <c r="J17" s="85">
        <v>-5.7756483968825796</v>
      </c>
      <c r="K17" s="85">
        <v>10.5893707372019</v>
      </c>
      <c r="L17" s="85">
        <v>4.7977336339956302</v>
      </c>
      <c r="M17" s="86"/>
      <c r="N17" s="87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s="16" customFormat="1" x14ac:dyDescent="0.2">
      <c r="A18" s="84">
        <v>43749</v>
      </c>
      <c r="B18" s="85">
        <v>5.0173776206156599</v>
      </c>
      <c r="C18" s="85">
        <v>4.6641881248169401</v>
      </c>
      <c r="D18" s="85">
        <v>9.4253879856173004</v>
      </c>
      <c r="E18" s="85">
        <v>8.6081957006645702</v>
      </c>
      <c r="F18" s="85">
        <v>2.6197251544565798</v>
      </c>
      <c r="G18" s="85">
        <v>2.48853655548589</v>
      </c>
      <c r="H18" s="85">
        <v>7.9293265519305303</v>
      </c>
      <c r="I18" s="85">
        <v>7.8251805365303904</v>
      </c>
      <c r="J18" s="85">
        <v>-2.24824123845824</v>
      </c>
      <c r="K18" s="85">
        <v>10.606164628307001</v>
      </c>
      <c r="L18" s="85">
        <v>4.7934525609024199</v>
      </c>
      <c r="M18" s="86"/>
      <c r="N18" s="87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</row>
    <row r="19" spans="1:25" s="16" customFormat="1" x14ac:dyDescent="0.2">
      <c r="A19" s="84">
        <v>43752</v>
      </c>
      <c r="B19" s="85">
        <v>5.0105322311679501</v>
      </c>
      <c r="C19" s="85">
        <v>4.6539778050481502</v>
      </c>
      <c r="D19" s="85">
        <v>9.5</v>
      </c>
      <c r="E19" s="85">
        <v>8.6470878836344003</v>
      </c>
      <c r="F19" s="85">
        <v>2.61914334747682</v>
      </c>
      <c r="G19" s="85">
        <v>2.4892844574812298</v>
      </c>
      <c r="H19" s="85">
        <v>7.8912597431258398</v>
      </c>
      <c r="I19" s="85">
        <v>7.8552425149397003</v>
      </c>
      <c r="J19" s="85">
        <v>-0.18674741001721401</v>
      </c>
      <c r="K19" s="85">
        <v>10.559663919024899</v>
      </c>
      <c r="L19" s="85">
        <v>4.7881462565944002</v>
      </c>
      <c r="M19" s="86"/>
      <c r="N19" s="87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</row>
    <row r="20" spans="1:25" s="16" customFormat="1" x14ac:dyDescent="0.2">
      <c r="A20" s="84">
        <v>43753</v>
      </c>
      <c r="B20" s="85">
        <v>5.0099042687139699</v>
      </c>
      <c r="C20" s="85">
        <v>4.6555411186079798</v>
      </c>
      <c r="D20" s="85">
        <v>9.5221601796217108</v>
      </c>
      <c r="E20" s="85">
        <v>8.6573962812510494</v>
      </c>
      <c r="F20" s="85">
        <v>2.61950614451179</v>
      </c>
      <c r="G20" s="85">
        <v>2.4880177283474998</v>
      </c>
      <c r="H20" s="85">
        <v>7.8883414619907697</v>
      </c>
      <c r="I20" s="85">
        <v>7.9473540755702103</v>
      </c>
      <c r="J20" s="85">
        <v>-5.5507535799452702E-2</v>
      </c>
      <c r="K20" s="85">
        <v>10.511389683943399</v>
      </c>
      <c r="L20" s="85">
        <v>4.7898399497657804</v>
      </c>
      <c r="M20" s="86"/>
      <c r="N20" s="87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</row>
    <row r="21" spans="1:25" s="16" customFormat="1" x14ac:dyDescent="0.2">
      <c r="A21" s="84">
        <v>43754</v>
      </c>
      <c r="B21" s="85">
        <v>5.0053876263233699</v>
      </c>
      <c r="C21" s="85">
        <v>4.6519043995363702</v>
      </c>
      <c r="D21" s="85">
        <v>9.5421570952395793</v>
      </c>
      <c r="E21" s="85">
        <v>8.6602891509167907</v>
      </c>
      <c r="F21" s="85">
        <v>2.6162829588946201</v>
      </c>
      <c r="G21" s="85">
        <v>2.4872322613903002</v>
      </c>
      <c r="H21" s="85">
        <v>7.8879775460047403</v>
      </c>
      <c r="I21" s="85">
        <v>7.7779302855706396</v>
      </c>
      <c r="J21" s="85">
        <v>-7.6347197176779596E-2</v>
      </c>
      <c r="K21" s="85">
        <v>10.8791894707437</v>
      </c>
      <c r="L21" s="85">
        <v>4.7827993589175604</v>
      </c>
      <c r="M21" s="86"/>
      <c r="N21" s="87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</row>
    <row r="22" spans="1:25" s="16" customFormat="1" x14ac:dyDescent="0.2">
      <c r="A22" s="84">
        <v>43755</v>
      </c>
      <c r="B22" s="85">
        <v>4.9963445257299997</v>
      </c>
      <c r="C22" s="85">
        <v>4.6439684096588802</v>
      </c>
      <c r="D22" s="85">
        <v>9.6210777650042996</v>
      </c>
      <c r="E22" s="85">
        <v>8.7015065619296195</v>
      </c>
      <c r="F22" s="85">
        <v>2.6162385232330401</v>
      </c>
      <c r="G22" s="85">
        <v>2.48946136206821</v>
      </c>
      <c r="H22" s="85">
        <v>7.89848793018019</v>
      </c>
      <c r="I22" s="85">
        <v>7.7663012514688301</v>
      </c>
      <c r="J22" s="85">
        <v>-0.84504763342585199</v>
      </c>
      <c r="K22" s="85">
        <v>11.1285840138054</v>
      </c>
      <c r="L22" s="85">
        <v>4.7778251072706803</v>
      </c>
      <c r="M22" s="86"/>
      <c r="N22" s="87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1:25" s="16" customFormat="1" x14ac:dyDescent="0.2">
      <c r="A23" s="84">
        <v>43756</v>
      </c>
      <c r="B23" s="85">
        <v>4.99419178849997</v>
      </c>
      <c r="C23" s="85">
        <v>4.64422699555164</v>
      </c>
      <c r="D23" s="85">
        <v>9.6597079597139999</v>
      </c>
      <c r="E23" s="85">
        <v>8.7297533809857093</v>
      </c>
      <c r="F23" s="85">
        <v>2.6098468332975302</v>
      </c>
      <c r="G23" s="85">
        <v>2.4983074701662602</v>
      </c>
      <c r="H23" s="85">
        <v>7.9440689893340002</v>
      </c>
      <c r="I23" s="85">
        <v>7.9791713665984503</v>
      </c>
      <c r="J23" s="85">
        <v>-0.26618273798030501</v>
      </c>
      <c r="K23" s="85">
        <v>11.541764094682</v>
      </c>
      <c r="L23" s="85">
        <v>4.7780330968526199</v>
      </c>
      <c r="M23" s="86"/>
      <c r="N23" s="87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</row>
    <row r="24" spans="1:25" s="16" customFormat="1" x14ac:dyDescent="0.2">
      <c r="A24" s="84">
        <v>43759</v>
      </c>
      <c r="B24" s="85">
        <v>4.9871486557158899</v>
      </c>
      <c r="C24" s="85">
        <v>4.6329038344865099</v>
      </c>
      <c r="D24" s="85">
        <v>9.7240444145353404</v>
      </c>
      <c r="E24" s="85">
        <v>8.7582067398867096</v>
      </c>
      <c r="F24" s="85">
        <v>2.6055659670426401</v>
      </c>
      <c r="G24" s="85">
        <v>2.4885410303495901</v>
      </c>
      <c r="H24" s="85">
        <v>7.9431588394885404</v>
      </c>
      <c r="I24" s="85">
        <v>8.0877705333803895</v>
      </c>
      <c r="J24" s="85">
        <v>0.65806913816774404</v>
      </c>
      <c r="K24" s="85">
        <v>11.9803301002592</v>
      </c>
      <c r="L24" s="85">
        <v>4.76869940968216</v>
      </c>
      <c r="M24" s="86"/>
      <c r="N24" s="87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</row>
    <row r="25" spans="1:25" s="16" customFormat="1" x14ac:dyDescent="0.2">
      <c r="A25" s="84">
        <v>43760</v>
      </c>
      <c r="B25" s="85">
        <v>4.98633962794956</v>
      </c>
      <c r="C25" s="85">
        <v>4.6281634465290002</v>
      </c>
      <c r="D25" s="85">
        <v>9.7711695867607808</v>
      </c>
      <c r="E25" s="85">
        <v>8.8468083868264404</v>
      </c>
      <c r="F25" s="85">
        <v>2.60563163820995</v>
      </c>
      <c r="G25" s="85">
        <v>2.4919611360800902</v>
      </c>
      <c r="H25" s="85">
        <v>7.93757402945604</v>
      </c>
      <c r="I25" s="85">
        <v>8.1295928149936394</v>
      </c>
      <c r="J25" s="85">
        <v>1.6383836657197399</v>
      </c>
      <c r="K25" s="85">
        <v>12.2041020258507</v>
      </c>
      <c r="L25" s="85">
        <v>4.7631598496042802</v>
      </c>
      <c r="M25" s="86"/>
      <c r="N25" s="87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</row>
    <row r="26" spans="1:25" s="16" customFormat="1" x14ac:dyDescent="0.2">
      <c r="A26" s="84">
        <v>43761</v>
      </c>
      <c r="B26" s="85">
        <v>5.0523617262959002</v>
      </c>
      <c r="C26" s="85">
        <v>4.6365265147589101</v>
      </c>
      <c r="D26" s="85">
        <v>9.7945853887286702</v>
      </c>
      <c r="E26" s="85">
        <v>8.8788048048541004</v>
      </c>
      <c r="F26" s="85">
        <v>2.60229061895157</v>
      </c>
      <c r="G26" s="85">
        <v>2.48759776254344</v>
      </c>
      <c r="H26" s="85">
        <v>7.9352343545041899</v>
      </c>
      <c r="I26" s="85">
        <v>7.4629687065537196</v>
      </c>
      <c r="J26" s="85">
        <v>2.3763139328442402</v>
      </c>
      <c r="K26" s="85">
        <v>12.250485129400699</v>
      </c>
      <c r="L26" s="85">
        <v>4.7629185464631201</v>
      </c>
      <c r="M26" s="86"/>
      <c r="N26" s="87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</row>
    <row r="27" spans="1:25" s="16" customFormat="1" x14ac:dyDescent="0.2">
      <c r="A27" s="84">
        <v>43762</v>
      </c>
      <c r="B27" s="85">
        <v>5.0383492230495497</v>
      </c>
      <c r="C27" s="85">
        <v>4.6291920756309102</v>
      </c>
      <c r="D27" s="85">
        <v>9.8134499803514608</v>
      </c>
      <c r="E27" s="85">
        <v>8.8867656423760693</v>
      </c>
      <c r="F27" s="85">
        <v>2.5921857939739601</v>
      </c>
      <c r="G27" s="85">
        <v>2.4801965818105902</v>
      </c>
      <c r="H27" s="85">
        <v>7.9943439956212101</v>
      </c>
      <c r="I27" s="85">
        <v>8.5469708113720202</v>
      </c>
      <c r="J27" s="85">
        <v>4.1364605158359602</v>
      </c>
      <c r="K27" s="85">
        <v>12.4399894711465</v>
      </c>
      <c r="L27" s="85">
        <v>4.7554493163425802</v>
      </c>
      <c r="M27" s="86"/>
      <c r="N27" s="87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1:25" s="16" customFormat="1" x14ac:dyDescent="0.2">
      <c r="A28" s="84">
        <v>43763</v>
      </c>
      <c r="B28" s="85">
        <v>5.0382824038707996</v>
      </c>
      <c r="C28" s="85">
        <v>4.62077673531609</v>
      </c>
      <c r="D28" s="85">
        <v>9.8630913455227809</v>
      </c>
      <c r="E28" s="85">
        <v>8.86248490616879</v>
      </c>
      <c r="F28" s="85">
        <v>2.58392133696031</v>
      </c>
      <c r="G28" s="85">
        <v>2.4745492741489201</v>
      </c>
      <c r="H28" s="85">
        <v>8.0180572106122803</v>
      </c>
      <c r="I28" s="85">
        <v>8.6717244301921408</v>
      </c>
      <c r="J28" s="85">
        <v>7.5653057778553601</v>
      </c>
      <c r="K28" s="85">
        <v>12.4773282633797</v>
      </c>
      <c r="L28" s="85">
        <v>4.7583864557364404</v>
      </c>
      <c r="M28" s="86"/>
      <c r="N28" s="87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</row>
    <row r="29" spans="1:25" s="16" customFormat="1" x14ac:dyDescent="0.2">
      <c r="A29" s="84">
        <v>43766</v>
      </c>
      <c r="B29" s="85">
        <v>5.0318924175337498</v>
      </c>
      <c r="C29" s="85">
        <v>4.6123125137729399</v>
      </c>
      <c r="D29" s="85">
        <v>9.9281657567021693</v>
      </c>
      <c r="E29" s="85">
        <v>8.8889174223466494</v>
      </c>
      <c r="F29" s="85">
        <v>2.58174947086078</v>
      </c>
      <c r="G29" s="85">
        <v>2.4658378745772702</v>
      </c>
      <c r="H29" s="85">
        <v>8.0224941271578505</v>
      </c>
      <c r="I29" s="85">
        <v>8.8471089389763993</v>
      </c>
      <c r="J29" s="85">
        <v>6.6345981966169401</v>
      </c>
      <c r="K29" s="85">
        <v>12.5900299224667</v>
      </c>
      <c r="L29" s="85">
        <v>4.7445885476925502</v>
      </c>
      <c r="M29" s="86"/>
      <c r="N29" s="87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</row>
    <row r="30" spans="1:25" s="16" customFormat="1" x14ac:dyDescent="0.2">
      <c r="A30" s="84">
        <v>43767</v>
      </c>
      <c r="B30" s="85">
        <v>5.0289470827493004</v>
      </c>
      <c r="C30" s="85">
        <v>4.6157725015746403</v>
      </c>
      <c r="D30" s="85">
        <v>9.8785054365165408</v>
      </c>
      <c r="E30" s="85">
        <v>8.8910828654500005</v>
      </c>
      <c r="F30" s="85">
        <v>2.58131380708488</v>
      </c>
      <c r="G30" s="85">
        <v>2.4709549114410199</v>
      </c>
      <c r="H30" s="85">
        <v>8.0383458326129702</v>
      </c>
      <c r="I30" s="85">
        <v>8.9746953035466994</v>
      </c>
      <c r="J30" s="85">
        <v>9.2404808912401908</v>
      </c>
      <c r="K30" s="85">
        <v>12.8879767266254</v>
      </c>
      <c r="L30" s="85">
        <v>4.7435933089654299</v>
      </c>
      <c r="M30" s="86"/>
      <c r="N30" s="87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</row>
    <row r="31" spans="1:25" s="16" customFormat="1" x14ac:dyDescent="0.2">
      <c r="A31" s="84">
        <v>43768</v>
      </c>
      <c r="B31" s="85">
        <v>5.0199568610962402</v>
      </c>
      <c r="C31" s="85">
        <v>4.6066345920840002</v>
      </c>
      <c r="D31" s="85">
        <v>9.9065587059736</v>
      </c>
      <c r="E31" s="85">
        <v>8.9317152984741597</v>
      </c>
      <c r="F31" s="85">
        <v>2.58382551228924</v>
      </c>
      <c r="G31" s="85">
        <v>2.4689811760721398</v>
      </c>
      <c r="H31" s="85">
        <v>8.0445370633103206</v>
      </c>
      <c r="I31" s="85">
        <v>9.0252946259832996</v>
      </c>
      <c r="J31" s="85">
        <v>9.3766944252234392</v>
      </c>
      <c r="K31" s="85">
        <v>12.9582352866018</v>
      </c>
      <c r="L31" s="85">
        <v>4.7285463941092596</v>
      </c>
      <c r="M31" s="86"/>
      <c r="N31" s="87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</row>
    <row r="32" spans="1:25" s="16" customFormat="1" x14ac:dyDescent="0.2">
      <c r="A32" s="84">
        <v>43769</v>
      </c>
      <c r="B32" s="85">
        <v>5.0190623917835904</v>
      </c>
      <c r="C32" s="85">
        <v>4.59957032194023</v>
      </c>
      <c r="D32" s="85">
        <v>9.8714297640213093</v>
      </c>
      <c r="E32" s="85">
        <v>8.9728281184234397</v>
      </c>
      <c r="F32" s="85">
        <v>2.5820791333749198</v>
      </c>
      <c r="G32" s="85">
        <v>2.4620428678114101</v>
      </c>
      <c r="H32" s="85">
        <v>8.0551165511806904</v>
      </c>
      <c r="I32" s="85">
        <v>8.8032151079402592</v>
      </c>
      <c r="J32" s="85">
        <v>7.9001742442139697</v>
      </c>
      <c r="K32" s="85">
        <v>13.1843909703517</v>
      </c>
      <c r="L32" s="85">
        <v>4.7630508139754602</v>
      </c>
      <c r="M32" s="86"/>
      <c r="N32" s="87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spans="1:25" s="16" customFormat="1" x14ac:dyDescent="0.2">
      <c r="A33" s="84">
        <v>43770</v>
      </c>
      <c r="B33" s="85">
        <v>5.0194221732081603</v>
      </c>
      <c r="C33" s="85">
        <v>4.6000860630309397</v>
      </c>
      <c r="D33" s="85">
        <v>9.8805607207754207</v>
      </c>
      <c r="E33" s="85">
        <v>8.9716902743701095</v>
      </c>
      <c r="F33" s="85">
        <v>2.5744990120837699</v>
      </c>
      <c r="G33" s="85">
        <v>2.4610284041683301</v>
      </c>
      <c r="H33" s="85">
        <v>8.1909923236453306</v>
      </c>
      <c r="I33" s="85">
        <v>8.9606779659184106</v>
      </c>
      <c r="J33" s="85">
        <v>6.8456041504379703</v>
      </c>
      <c r="K33" s="85">
        <v>13.4776409857943</v>
      </c>
      <c r="L33" s="85">
        <v>4.7927002976651796</v>
      </c>
      <c r="M33" s="86"/>
      <c r="N33" s="87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</row>
    <row r="34" spans="1:25" s="16" customFormat="1" x14ac:dyDescent="0.2">
      <c r="A34" s="84">
        <v>43773</v>
      </c>
      <c r="B34" s="85">
        <v>5.0048279624883998</v>
      </c>
      <c r="C34" s="85">
        <v>4.5939072591769898</v>
      </c>
      <c r="D34" s="85">
        <v>9.9741796779280598</v>
      </c>
      <c r="E34" s="85">
        <v>9.0026595606966904</v>
      </c>
      <c r="F34" s="85">
        <v>2.57113827047518</v>
      </c>
      <c r="G34" s="85">
        <v>2.45940081605452</v>
      </c>
      <c r="H34" s="85">
        <v>8.2330075435652503</v>
      </c>
      <c r="I34" s="85">
        <v>8.9754197015416892</v>
      </c>
      <c r="J34" s="85">
        <v>5.60960985196553</v>
      </c>
      <c r="K34" s="85">
        <v>13.6078708140376</v>
      </c>
      <c r="L34" s="85">
        <v>4.77598582900817</v>
      </c>
      <c r="M34" s="86"/>
      <c r="N34" s="87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</row>
    <row r="35" spans="1:25" s="16" customFormat="1" x14ac:dyDescent="0.2">
      <c r="A35" s="84">
        <v>43774</v>
      </c>
      <c r="B35" s="85">
        <v>4.99924680408638</v>
      </c>
      <c r="C35" s="85">
        <v>4.5909160811709597</v>
      </c>
      <c r="D35" s="85">
        <v>10.0089318624587</v>
      </c>
      <c r="E35" s="85">
        <v>9.0227379339115004</v>
      </c>
      <c r="F35" s="85">
        <v>2.57340430712908</v>
      </c>
      <c r="G35" s="85">
        <v>2.45945106436195</v>
      </c>
      <c r="H35" s="85">
        <v>8.3967202081599694</v>
      </c>
      <c r="I35" s="85">
        <v>9.0614387377768502</v>
      </c>
      <c r="J35" s="85">
        <v>6.3671034123021704</v>
      </c>
      <c r="K35" s="85">
        <v>13.929721821723801</v>
      </c>
      <c r="L35" s="85">
        <v>4.7770942036859996</v>
      </c>
      <c r="M35" s="86"/>
      <c r="N35" s="87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</row>
    <row r="36" spans="1:25" s="16" customFormat="1" x14ac:dyDescent="0.2">
      <c r="A36" s="84">
        <v>43775</v>
      </c>
      <c r="B36" s="85">
        <v>4.9958506468558497</v>
      </c>
      <c r="C36" s="85">
        <v>4.5894496180666602</v>
      </c>
      <c r="D36" s="85">
        <v>10.1177818406574</v>
      </c>
      <c r="E36" s="85">
        <v>9.0920699519115704</v>
      </c>
      <c r="F36" s="85">
        <v>2.5710078162261101</v>
      </c>
      <c r="G36" s="85">
        <v>2.4635166178998902</v>
      </c>
      <c r="H36" s="85">
        <v>8.4204933182300294</v>
      </c>
      <c r="I36" s="85">
        <v>8.9887319973150603</v>
      </c>
      <c r="J36" s="85">
        <v>5.5384622645853501</v>
      </c>
      <c r="K36" s="85">
        <v>14.071191359805701</v>
      </c>
      <c r="L36" s="85">
        <v>4.7780463281651704</v>
      </c>
      <c r="M36" s="86"/>
      <c r="N36" s="87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</row>
    <row r="37" spans="1:25" s="16" customFormat="1" x14ac:dyDescent="0.2">
      <c r="A37" s="84">
        <v>43776</v>
      </c>
      <c r="B37" s="85">
        <v>4.9867734199648099</v>
      </c>
      <c r="C37" s="85">
        <v>4.58359935728057</v>
      </c>
      <c r="D37" s="85">
        <v>10.1979966219033</v>
      </c>
      <c r="E37" s="85">
        <v>9.1936775735271397</v>
      </c>
      <c r="F37" s="85">
        <v>2.5720218804938</v>
      </c>
      <c r="G37" s="85">
        <v>2.46132536790364</v>
      </c>
      <c r="H37" s="85">
        <v>8.4854281060856707</v>
      </c>
      <c r="I37" s="85">
        <v>8.9006704731563193</v>
      </c>
      <c r="J37" s="85">
        <v>4.7891318869119397</v>
      </c>
      <c r="K37" s="85">
        <v>14.1084749018392</v>
      </c>
      <c r="L37" s="85">
        <v>4.7779808605926597</v>
      </c>
      <c r="M37" s="86"/>
      <c r="N37" s="87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</row>
    <row r="38" spans="1:25" s="16" customFormat="1" x14ac:dyDescent="0.2">
      <c r="A38" s="84">
        <v>43777</v>
      </c>
      <c r="B38" s="85">
        <v>4.9700833650866603</v>
      </c>
      <c r="C38" s="85">
        <v>4.5811142849355502</v>
      </c>
      <c r="D38" s="85">
        <v>10.2122995237679</v>
      </c>
      <c r="E38" s="85">
        <v>9.2106657136386492</v>
      </c>
      <c r="F38" s="85">
        <v>2.56305052379042</v>
      </c>
      <c r="G38" s="85">
        <v>2.4601596410686999</v>
      </c>
      <c r="H38" s="85">
        <v>8.4651527689942103</v>
      </c>
      <c r="I38" s="85">
        <v>8.7617717932261296</v>
      </c>
      <c r="J38" s="85">
        <v>3.7106542382878702</v>
      </c>
      <c r="K38" s="85">
        <v>14.1285323369273</v>
      </c>
      <c r="L38" s="85">
        <v>4.7934921962716697</v>
      </c>
      <c r="M38" s="86"/>
      <c r="N38" s="87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</row>
    <row r="39" spans="1:25" s="16" customFormat="1" x14ac:dyDescent="0.2">
      <c r="A39" s="84">
        <v>43780</v>
      </c>
      <c r="B39" s="85">
        <v>4.9405213584230498</v>
      </c>
      <c r="C39" s="85">
        <v>4.5679467452776397</v>
      </c>
      <c r="D39" s="85">
        <v>10.405282982803501</v>
      </c>
      <c r="E39" s="85">
        <v>9.3844140075946996</v>
      </c>
      <c r="F39" s="85">
        <v>2.5618494980504201</v>
      </c>
      <c r="G39" s="85">
        <v>2.45734820351651</v>
      </c>
      <c r="H39" s="85">
        <v>8.4780087751635307</v>
      </c>
      <c r="I39" s="85">
        <v>8.9032723906768894</v>
      </c>
      <c r="J39" s="85">
        <v>4.25853451262204</v>
      </c>
      <c r="K39" s="85">
        <v>14.3326918231239</v>
      </c>
      <c r="L39" s="85">
        <v>4.7859565225898804</v>
      </c>
      <c r="M39" s="86"/>
      <c r="N39" s="87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</row>
    <row r="40" spans="1:25" s="16" customFormat="1" x14ac:dyDescent="0.2">
      <c r="A40" s="84">
        <v>43781</v>
      </c>
      <c r="B40" s="85">
        <v>4.9414994568205799</v>
      </c>
      <c r="C40" s="85">
        <v>4.5615736344535502</v>
      </c>
      <c r="D40" s="85">
        <v>10.5054955658886</v>
      </c>
      <c r="E40" s="85">
        <v>9.4924190049500403</v>
      </c>
      <c r="F40" s="85">
        <v>2.5627246489590298</v>
      </c>
      <c r="G40" s="85">
        <v>2.45905899816771</v>
      </c>
      <c r="H40" s="85">
        <v>8.4930411458491903</v>
      </c>
      <c r="I40" s="85">
        <v>9.1340031688851795</v>
      </c>
      <c r="J40" s="85">
        <v>5.6145469168668303</v>
      </c>
      <c r="K40" s="85">
        <v>14.414287635592199</v>
      </c>
      <c r="L40" s="85">
        <v>4.7772568246176004</v>
      </c>
      <c r="M40" s="86"/>
      <c r="N40" s="87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</row>
    <row r="41" spans="1:25" s="16" customFormat="1" x14ac:dyDescent="0.2">
      <c r="A41" s="84">
        <v>43782</v>
      </c>
      <c r="B41" s="85">
        <v>4.9318860401985098</v>
      </c>
      <c r="C41" s="85">
        <v>4.5647928744866997</v>
      </c>
      <c r="D41" s="85">
        <v>10.5374757793995</v>
      </c>
      <c r="E41" s="85">
        <v>9.5432801789427693</v>
      </c>
      <c r="F41" s="85">
        <v>2.5630553625908599</v>
      </c>
      <c r="G41" s="85">
        <v>2.4613235572156902</v>
      </c>
      <c r="H41" s="85">
        <v>8.4871874295864291</v>
      </c>
      <c r="I41" s="85">
        <v>9.2744986486200407</v>
      </c>
      <c r="J41" s="85">
        <v>7.3379499078795503</v>
      </c>
      <c r="K41" s="85">
        <v>14.4170327435509</v>
      </c>
      <c r="L41" s="85">
        <v>4.7701055740074203</v>
      </c>
      <c r="M41" s="86"/>
      <c r="N41" s="87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</row>
    <row r="42" spans="1:25" s="16" customFormat="1" x14ac:dyDescent="0.2">
      <c r="A42" s="84">
        <v>43783</v>
      </c>
      <c r="B42" s="85">
        <v>4.9320097755307799</v>
      </c>
      <c r="C42" s="85">
        <v>4.5570230901880802</v>
      </c>
      <c r="D42" s="85">
        <v>10.5555659733845</v>
      </c>
      <c r="E42" s="85">
        <v>9.5910942213906001</v>
      </c>
      <c r="F42" s="85">
        <v>2.5607670637318201</v>
      </c>
      <c r="G42" s="85">
        <v>2.4443744643898899</v>
      </c>
      <c r="H42" s="85">
        <v>8.4522840221355295</v>
      </c>
      <c r="I42" s="85">
        <v>9.2805077328212704</v>
      </c>
      <c r="J42" s="85">
        <v>6.8714229736817698</v>
      </c>
      <c r="K42" s="85">
        <v>14.925313262418999</v>
      </c>
      <c r="L42" s="85">
        <v>4.7444577834588904</v>
      </c>
      <c r="M42" s="86"/>
      <c r="N42" s="87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</row>
    <row r="43" spans="1:25" s="16" customFormat="1" x14ac:dyDescent="0.2">
      <c r="A43" s="84">
        <v>43784</v>
      </c>
      <c r="B43" s="85">
        <v>4.9292050595122099</v>
      </c>
      <c r="C43" s="85">
        <v>4.5573956523970898</v>
      </c>
      <c r="D43" s="85">
        <v>10.5636732456178</v>
      </c>
      <c r="E43" s="85">
        <v>9.5255610915898501</v>
      </c>
      <c r="F43" s="85">
        <v>2.55795732335607</v>
      </c>
      <c r="G43" s="85">
        <v>2.4477941161100598</v>
      </c>
      <c r="H43" s="85">
        <v>8.4983390100139697</v>
      </c>
      <c r="I43" s="85">
        <v>9.3507564078569505</v>
      </c>
      <c r="J43" s="85">
        <v>6.9722934224202504</v>
      </c>
      <c r="K43" s="85">
        <v>15.011195069540101</v>
      </c>
      <c r="L43" s="85">
        <v>4.7468734873878402</v>
      </c>
      <c r="M43" s="86"/>
      <c r="N43" s="87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</row>
    <row r="44" spans="1:25" s="16" customFormat="1" x14ac:dyDescent="0.2">
      <c r="A44" s="84">
        <v>43787</v>
      </c>
      <c r="B44" s="85">
        <v>4.9098702887231198</v>
      </c>
      <c r="C44" s="85">
        <v>4.54807262025024</v>
      </c>
      <c r="D44" s="85">
        <v>10.611396269367701</v>
      </c>
      <c r="E44" s="85">
        <v>9.56805708593844</v>
      </c>
      <c r="F44" s="85">
        <v>2.55290847496323</v>
      </c>
      <c r="G44" s="85">
        <v>2.4409458083034301</v>
      </c>
      <c r="H44" s="85">
        <v>8.5226310047274101</v>
      </c>
      <c r="I44" s="85">
        <v>9.4253345489695004</v>
      </c>
      <c r="J44" s="85">
        <v>6.2534100465826201</v>
      </c>
      <c r="K44" s="85">
        <v>14.9611963692864</v>
      </c>
      <c r="L44" s="85">
        <v>4.7342975956973996</v>
      </c>
      <c r="M44" s="86"/>
      <c r="N44" s="87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</row>
    <row r="45" spans="1:25" s="16" customFormat="1" x14ac:dyDescent="0.2">
      <c r="A45" s="84">
        <v>43788</v>
      </c>
      <c r="B45" s="85">
        <v>4.9054861498787901</v>
      </c>
      <c r="C45" s="85">
        <v>4.5487892594940504</v>
      </c>
      <c r="D45" s="85">
        <v>10.632197812059999</v>
      </c>
      <c r="E45" s="85">
        <v>9.5622368353338292</v>
      </c>
      <c r="F45" s="85">
        <v>2.5533961697146101</v>
      </c>
      <c r="G45" s="85">
        <v>2.4351838513530999</v>
      </c>
      <c r="H45" s="85">
        <v>8.5858736094634303</v>
      </c>
      <c r="I45" s="85">
        <v>9.5815224649021093</v>
      </c>
      <c r="J45" s="85">
        <v>6.7310512372818598</v>
      </c>
      <c r="K45" s="85">
        <v>15.355917549719001</v>
      </c>
      <c r="L45" s="85">
        <v>4.7324270384785097</v>
      </c>
      <c r="M45" s="86"/>
      <c r="N45" s="87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</row>
    <row r="46" spans="1:25" s="16" customFormat="1" x14ac:dyDescent="0.2">
      <c r="A46" s="84">
        <v>43789</v>
      </c>
      <c r="B46" s="85">
        <v>4.90349398606197</v>
      </c>
      <c r="C46" s="85">
        <v>4.5473334727023502</v>
      </c>
      <c r="D46" s="85">
        <v>10.757918551907499</v>
      </c>
      <c r="E46" s="85">
        <v>9.6308040534277897</v>
      </c>
      <c r="F46" s="85">
        <v>2.5441535029204601</v>
      </c>
      <c r="G46" s="85">
        <v>2.44256042507436</v>
      </c>
      <c r="H46" s="85">
        <v>8.5935276013291606</v>
      </c>
      <c r="I46" s="85">
        <v>9.8662005826266004</v>
      </c>
      <c r="J46" s="85">
        <v>8.6781055401397005</v>
      </c>
      <c r="K46" s="85">
        <v>15.433756485016101</v>
      </c>
      <c r="L46" s="85">
        <v>4.72701451956131</v>
      </c>
      <c r="M46" s="86"/>
      <c r="N46" s="87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</row>
    <row r="47" spans="1:25" s="16" customFormat="1" x14ac:dyDescent="0.2">
      <c r="A47" s="84">
        <v>43790</v>
      </c>
      <c r="B47" s="85">
        <v>4.9038035362429202</v>
      </c>
      <c r="C47" s="85">
        <v>4.5420501709139298</v>
      </c>
      <c r="D47" s="85">
        <v>10.834349453052999</v>
      </c>
      <c r="E47" s="85">
        <v>9.7401321719763398</v>
      </c>
      <c r="F47" s="85">
        <v>2.5397321153440502</v>
      </c>
      <c r="G47" s="85">
        <v>2.4405426853492398</v>
      </c>
      <c r="H47" s="85">
        <v>8.5966918085953008</v>
      </c>
      <c r="I47" s="85">
        <v>9.9309559141202808</v>
      </c>
      <c r="J47" s="85">
        <v>9.5746370084199697</v>
      </c>
      <c r="K47" s="85">
        <v>15.6267613592053</v>
      </c>
      <c r="L47" s="85">
        <v>4.7234722139384004</v>
      </c>
      <c r="M47" s="86"/>
      <c r="N47" s="87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</row>
    <row r="48" spans="1:25" s="16" customFormat="1" x14ac:dyDescent="0.2">
      <c r="A48" s="84">
        <v>43791</v>
      </c>
      <c r="B48" s="85">
        <v>4.89995343938552</v>
      </c>
      <c r="C48" s="85">
        <v>4.54123745025215</v>
      </c>
      <c r="D48" s="85">
        <v>10.798033067232099</v>
      </c>
      <c r="E48" s="85">
        <v>9.7381431890141599</v>
      </c>
      <c r="F48" s="85">
        <v>2.5365264743411902</v>
      </c>
      <c r="G48" s="85">
        <v>2.4415152587437499</v>
      </c>
      <c r="H48" s="85">
        <v>8.6648571249611308</v>
      </c>
      <c r="I48" s="85">
        <v>9.9415275214279504</v>
      </c>
      <c r="J48" s="85">
        <v>8.6920213899431609</v>
      </c>
      <c r="K48" s="85">
        <v>15.593892317983901</v>
      </c>
      <c r="L48" s="85">
        <v>4.7191336457862603</v>
      </c>
      <c r="M48" s="86"/>
      <c r="N48" s="87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</row>
    <row r="49" spans="1:25" s="16" customFormat="1" x14ac:dyDescent="0.2">
      <c r="A49" s="84">
        <v>43794</v>
      </c>
      <c r="B49" s="85">
        <v>4.8903695831943397</v>
      </c>
      <c r="C49" s="85">
        <v>4.5340974100160203</v>
      </c>
      <c r="D49" s="85">
        <v>10.7954492886716</v>
      </c>
      <c r="E49" s="85">
        <v>9.7428794817596795</v>
      </c>
      <c r="F49" s="85">
        <v>2.5298810318826601</v>
      </c>
      <c r="G49" s="85">
        <v>2.4384856611898398</v>
      </c>
      <c r="H49" s="85">
        <v>8.69349538315012</v>
      </c>
      <c r="I49" s="85">
        <v>10.0739257911775</v>
      </c>
      <c r="J49" s="85">
        <v>9.2263705821086202</v>
      </c>
      <c r="K49" s="85">
        <v>15.596448149298199</v>
      </c>
      <c r="L49" s="85">
        <v>4.7188545382975899</v>
      </c>
      <c r="M49" s="86"/>
      <c r="N49" s="87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</row>
    <row r="50" spans="1:25" s="16" customFormat="1" x14ac:dyDescent="0.2">
      <c r="A50" s="84">
        <v>43795</v>
      </c>
      <c r="B50" s="85">
        <v>4.8849140994863198</v>
      </c>
      <c r="C50" s="85">
        <v>4.5333781618110898</v>
      </c>
      <c r="D50" s="85">
        <v>10.790676395179499</v>
      </c>
      <c r="E50" s="85">
        <v>9.7437060086818992</v>
      </c>
      <c r="F50" s="85">
        <v>2.5303592916461701</v>
      </c>
      <c r="G50" s="85">
        <v>2.4378435538752701</v>
      </c>
      <c r="H50" s="85">
        <v>8.5521641120771008</v>
      </c>
      <c r="I50" s="85">
        <v>9.9422456737030203</v>
      </c>
      <c r="J50" s="85">
        <v>9.9589182107546996</v>
      </c>
      <c r="K50" s="85">
        <v>15.407337543830099</v>
      </c>
      <c r="L50" s="85">
        <v>4.7122102637435201</v>
      </c>
      <c r="M50" s="206"/>
      <c r="N50" s="207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</row>
    <row r="51" spans="1:25" s="16" customFormat="1" x14ac:dyDescent="0.2">
      <c r="A51" s="84">
        <v>43796</v>
      </c>
      <c r="B51" s="85">
        <v>4.8745248892908704</v>
      </c>
      <c r="C51" s="85">
        <v>4.5313829077063099</v>
      </c>
      <c r="D51" s="85">
        <v>10.8945617927416</v>
      </c>
      <c r="E51" s="85">
        <v>9.7816348011294405</v>
      </c>
      <c r="F51" s="85">
        <v>2.5259397462451298</v>
      </c>
      <c r="G51" s="85">
        <v>2.4331811631607301</v>
      </c>
      <c r="H51" s="85">
        <v>8.5811612757525797</v>
      </c>
      <c r="I51" s="85">
        <v>9.9898568242883208</v>
      </c>
      <c r="J51" s="85">
        <v>8.6258285418698595</v>
      </c>
      <c r="K51" s="85">
        <v>15.1845452913372</v>
      </c>
      <c r="L51" s="85">
        <v>4.7030324216566202</v>
      </c>
      <c r="M51" s="206"/>
      <c r="N51" s="207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</row>
    <row r="52" spans="1:25" s="16" customFormat="1" x14ac:dyDescent="0.2">
      <c r="A52" s="84">
        <v>43797</v>
      </c>
      <c r="B52" s="85">
        <v>4.8791198504396096</v>
      </c>
      <c r="C52" s="85">
        <v>4.5296330362644301</v>
      </c>
      <c r="D52" s="85">
        <v>10.915189091216099</v>
      </c>
      <c r="E52" s="85">
        <v>9.7891415270034603</v>
      </c>
      <c r="F52" s="85">
        <v>2.5296064994261802</v>
      </c>
      <c r="G52" s="85">
        <v>2.4334075468707099</v>
      </c>
      <c r="H52" s="85">
        <v>8.6326479401231708</v>
      </c>
      <c r="I52" s="85">
        <v>9.8793684112034796</v>
      </c>
      <c r="J52" s="85">
        <v>8.9701615962598105</v>
      </c>
      <c r="K52" s="85">
        <v>15.369688882082301</v>
      </c>
      <c r="L52" s="85">
        <v>4.7022600310714102</v>
      </c>
      <c r="M52" s="206"/>
      <c r="N52" s="207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</row>
    <row r="53" spans="1:25" s="16" customFormat="1" x14ac:dyDescent="0.2">
      <c r="A53" s="84">
        <v>43798</v>
      </c>
      <c r="B53" s="85">
        <v>4.8604760177614201</v>
      </c>
      <c r="C53" s="85">
        <v>4.5225185799410799</v>
      </c>
      <c r="D53" s="85">
        <v>10.942086300269599</v>
      </c>
      <c r="E53" s="85">
        <v>9.7957022640749098</v>
      </c>
      <c r="F53" s="85">
        <v>2.52518246481953</v>
      </c>
      <c r="G53" s="85">
        <v>2.4486160871210698</v>
      </c>
      <c r="H53" s="85">
        <v>8.6388298768627703</v>
      </c>
      <c r="I53" s="85">
        <v>9.5899900038966805</v>
      </c>
      <c r="J53" s="85">
        <v>6.8237165066833798</v>
      </c>
      <c r="K53" s="85">
        <v>15.274625750731699</v>
      </c>
      <c r="L53" s="85">
        <v>4.7115422614280398</v>
      </c>
      <c r="M53" s="206"/>
      <c r="N53" s="207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</row>
    <row r="54" spans="1:25" s="16" customFormat="1" x14ac:dyDescent="0.2">
      <c r="A54" s="84">
        <v>43801</v>
      </c>
      <c r="B54" s="85">
        <v>4.8583642326280998</v>
      </c>
      <c r="C54" s="85">
        <v>4.51247903608078</v>
      </c>
      <c r="D54" s="85">
        <v>10.963260683383499</v>
      </c>
      <c r="E54" s="85">
        <v>9.8499404749889106</v>
      </c>
      <c r="F54" s="85">
        <v>2.5150685044782901</v>
      </c>
      <c r="G54" s="85">
        <v>2.4190898953182098</v>
      </c>
      <c r="H54" s="85">
        <v>8.5539935026794804</v>
      </c>
      <c r="I54" s="85">
        <v>9.4460709731419392</v>
      </c>
      <c r="J54" s="85">
        <v>6.7245383932024501</v>
      </c>
      <c r="K54" s="85">
        <v>15.302680273316099</v>
      </c>
      <c r="L54" s="85">
        <v>4.7063769418855399</v>
      </c>
      <c r="M54" s="206"/>
      <c r="N54" s="207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</row>
    <row r="55" spans="1:25" s="16" customFormat="1" x14ac:dyDescent="0.2">
      <c r="A55" s="84">
        <v>43802</v>
      </c>
      <c r="B55" s="85">
        <v>4.8556911343347799</v>
      </c>
      <c r="C55" s="85">
        <v>4.51705995268681</v>
      </c>
      <c r="D55" s="85">
        <v>10.955729216133401</v>
      </c>
      <c r="E55" s="85">
        <v>9.8682580976708802</v>
      </c>
      <c r="F55" s="85">
        <v>2.5166246582974199</v>
      </c>
      <c r="G55" s="85">
        <v>2.41035193610711</v>
      </c>
      <c r="H55" s="85">
        <v>8.6089723344267508</v>
      </c>
      <c r="I55" s="85">
        <v>9.1889147389881192</v>
      </c>
      <c r="J55" s="85">
        <v>5.1336409806696199</v>
      </c>
      <c r="K55" s="85">
        <v>16.224787881922001</v>
      </c>
      <c r="L55" s="85">
        <v>4.5976942337298601</v>
      </c>
      <c r="M55" s="206"/>
      <c r="N55" s="207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</row>
    <row r="56" spans="1:25" s="16" customFormat="1" x14ac:dyDescent="0.2">
      <c r="A56" s="84">
        <v>43803</v>
      </c>
      <c r="B56" s="85">
        <v>4.9003543349512899</v>
      </c>
      <c r="C56" s="85">
        <v>4.5295387573224604</v>
      </c>
      <c r="D56" s="85">
        <v>10.9644043098099</v>
      </c>
      <c r="E56" s="85">
        <v>9.8850808336418705</v>
      </c>
      <c r="F56" s="85">
        <v>2.5147415018089898</v>
      </c>
      <c r="G56" s="85">
        <v>2.4073451551459399</v>
      </c>
      <c r="H56" s="85">
        <v>8.6036194731937297</v>
      </c>
      <c r="I56" s="85">
        <v>9.3784715297041803</v>
      </c>
      <c r="J56" s="85">
        <v>4.2993358984618899</v>
      </c>
      <c r="K56" s="85">
        <v>15.1931203985573</v>
      </c>
      <c r="L56" s="85">
        <v>4.6263440171627899</v>
      </c>
      <c r="M56" s="206"/>
      <c r="N56" s="207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</row>
    <row r="57" spans="1:25" s="16" customFormat="1" x14ac:dyDescent="0.2">
      <c r="A57" s="84">
        <v>43804</v>
      </c>
      <c r="B57" s="85">
        <v>4.8915594685889801</v>
      </c>
      <c r="C57" s="85">
        <v>4.5223859945693503</v>
      </c>
      <c r="D57" s="85">
        <v>10.9683384338067</v>
      </c>
      <c r="E57" s="85">
        <v>9.9142018225689501</v>
      </c>
      <c r="F57" s="85">
        <v>2.5128351357627499</v>
      </c>
      <c r="G57" s="85">
        <v>2.4212751391010499</v>
      </c>
      <c r="H57" s="85">
        <v>8.6669525834010592</v>
      </c>
      <c r="I57" s="85">
        <v>9.8083247276789205</v>
      </c>
      <c r="J57" s="85">
        <v>7.7464804952646</v>
      </c>
      <c r="K57" s="85">
        <v>14.874381097242701</v>
      </c>
      <c r="L57" s="85">
        <v>4.6192318368160299</v>
      </c>
      <c r="M57" s="206"/>
      <c r="N57" s="207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</row>
    <row r="58" spans="1:25" s="16" customFormat="1" x14ac:dyDescent="0.2">
      <c r="A58" s="84">
        <v>43805</v>
      </c>
      <c r="B58" s="85">
        <v>4.8978448668172501</v>
      </c>
      <c r="C58" s="85">
        <v>4.5208718484918702</v>
      </c>
      <c r="D58" s="85">
        <v>10.958103040246201</v>
      </c>
      <c r="E58" s="85">
        <v>9.9141719701539799</v>
      </c>
      <c r="F58" s="85">
        <v>2.5095294928150098</v>
      </c>
      <c r="G58" s="85">
        <v>2.4179478452514398</v>
      </c>
      <c r="H58" s="85">
        <v>8.6817277576846106</v>
      </c>
      <c r="I58" s="85">
        <v>10.013007357684399</v>
      </c>
      <c r="J58" s="85">
        <v>8.3383419526629492</v>
      </c>
      <c r="K58" s="85">
        <v>14.9170234295102</v>
      </c>
      <c r="L58" s="85">
        <v>4.6175303121316</v>
      </c>
      <c r="M58" s="206"/>
      <c r="N58" s="207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</row>
    <row r="59" spans="1:25" s="16" customFormat="1" x14ac:dyDescent="0.2">
      <c r="A59" s="84">
        <v>43808</v>
      </c>
      <c r="B59" s="85">
        <v>4.88198989653913</v>
      </c>
      <c r="C59" s="85">
        <v>4.5208242384015804</v>
      </c>
      <c r="D59" s="85">
        <v>10.956968165217599</v>
      </c>
      <c r="E59" s="85">
        <v>9.9426553145232504</v>
      </c>
      <c r="F59" s="85">
        <v>2.5052571304583799</v>
      </c>
      <c r="G59" s="85">
        <v>2.4136567020692801</v>
      </c>
      <c r="H59" s="85">
        <v>8.6416853557066204</v>
      </c>
      <c r="I59" s="85">
        <v>10.113373587616699</v>
      </c>
      <c r="J59" s="85">
        <v>9.4674702328826505</v>
      </c>
      <c r="K59" s="85">
        <v>15.1826119965268</v>
      </c>
      <c r="L59" s="85">
        <v>4.6101395991568301</v>
      </c>
      <c r="M59" s="206"/>
      <c r="N59" s="207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</row>
    <row r="60" spans="1:25" s="16" customFormat="1" x14ac:dyDescent="0.2">
      <c r="A60" s="84">
        <v>43809</v>
      </c>
      <c r="B60" s="85">
        <v>4.88012288596462</v>
      </c>
      <c r="C60" s="85">
        <v>4.5151558782584198</v>
      </c>
      <c r="D60" s="85">
        <v>10.965560502274499</v>
      </c>
      <c r="E60" s="85">
        <v>9.9285613658026097</v>
      </c>
      <c r="F60" s="85">
        <v>2.5055954955631199</v>
      </c>
      <c r="G60" s="85">
        <v>2.4159394539160099</v>
      </c>
      <c r="H60" s="85">
        <v>8.67296705788692</v>
      </c>
      <c r="I60" s="85">
        <v>10.2766632818501</v>
      </c>
      <c r="J60" s="85">
        <v>11.1770278504421</v>
      </c>
      <c r="K60" s="85">
        <v>15.2408035945409</v>
      </c>
      <c r="L60" s="85">
        <v>4.5936570873488503</v>
      </c>
      <c r="M60" s="206"/>
      <c r="N60" s="207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</row>
    <row r="61" spans="1:25" s="16" customFormat="1" x14ac:dyDescent="0.2">
      <c r="A61" s="84">
        <v>43810</v>
      </c>
      <c r="B61" s="85">
        <v>4.8739882362324201</v>
      </c>
      <c r="C61" s="85">
        <v>4.5117570073118696</v>
      </c>
      <c r="D61" s="85">
        <v>10.9829441182418</v>
      </c>
      <c r="E61" s="85">
        <v>9.9260867994650699</v>
      </c>
      <c r="F61" s="85">
        <v>2.5047842726614098</v>
      </c>
      <c r="G61" s="85">
        <v>2.4125450265583099</v>
      </c>
      <c r="H61" s="85">
        <v>8.7056301144751398</v>
      </c>
      <c r="I61" s="85">
        <v>10.3145376095502</v>
      </c>
      <c r="J61" s="85">
        <v>11.570436942310801</v>
      </c>
      <c r="K61" s="85">
        <v>15.324446119392499</v>
      </c>
      <c r="L61" s="85">
        <v>4.5318499759455104</v>
      </c>
      <c r="M61" s="206"/>
      <c r="N61" s="207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</row>
    <row r="62" spans="1:25" s="16" customFormat="1" x14ac:dyDescent="0.2">
      <c r="A62" s="84">
        <v>43811</v>
      </c>
      <c r="B62" s="85">
        <v>4.85974361211525</v>
      </c>
      <c r="C62" s="85">
        <v>4.5092388534702703</v>
      </c>
      <c r="D62" s="85">
        <v>10.983803527079401</v>
      </c>
      <c r="E62" s="85">
        <v>9.9267958209394696</v>
      </c>
      <c r="F62" s="85">
        <v>2.5079695802132398</v>
      </c>
      <c r="G62" s="85">
        <v>2.4093314407336699</v>
      </c>
      <c r="H62" s="85">
        <v>8.7277900865428997</v>
      </c>
      <c r="I62" s="85">
        <v>10.326467590901</v>
      </c>
      <c r="J62" s="85">
        <v>11.847095984122699</v>
      </c>
      <c r="K62" s="85">
        <v>15.510721124730001</v>
      </c>
      <c r="L62" s="85">
        <v>4.5412660365345197</v>
      </c>
      <c r="M62" s="206"/>
      <c r="N62" s="207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</row>
    <row r="63" spans="1:25" s="16" customFormat="1" x14ac:dyDescent="0.2">
      <c r="A63" s="84">
        <v>43812</v>
      </c>
      <c r="B63" s="85">
        <v>4.8610169000823502</v>
      </c>
      <c r="C63" s="85">
        <v>4.5012012442274303</v>
      </c>
      <c r="D63" s="85">
        <v>10.9555452517367</v>
      </c>
      <c r="E63" s="85">
        <v>9.8884596463642396</v>
      </c>
      <c r="F63" s="85">
        <v>2.5054503553896299</v>
      </c>
      <c r="G63" s="85">
        <v>2.4064743802027402</v>
      </c>
      <c r="H63" s="85">
        <v>8.7717608038682808</v>
      </c>
      <c r="I63" s="85">
        <v>10.4747643847964</v>
      </c>
      <c r="J63" s="85">
        <v>11.2697396170727</v>
      </c>
      <c r="K63" s="85">
        <v>15.6638953962371</v>
      </c>
      <c r="L63" s="85">
        <v>4.5507406057348696</v>
      </c>
      <c r="M63" s="206"/>
      <c r="N63" s="207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</row>
    <row r="64" spans="1:25" s="16" customFormat="1" x14ac:dyDescent="0.2">
      <c r="A64" s="84">
        <v>43815</v>
      </c>
      <c r="B64" s="85">
        <v>4.8442838339961201</v>
      </c>
      <c r="C64" s="85">
        <v>4.4911689038406699</v>
      </c>
      <c r="D64" s="85">
        <v>11.0663949288677</v>
      </c>
      <c r="E64" s="85">
        <v>9.9698822417507103</v>
      </c>
      <c r="F64" s="85">
        <v>2.4958530660090399</v>
      </c>
      <c r="G64" s="85">
        <v>2.3886197983871602</v>
      </c>
      <c r="H64" s="85">
        <v>8.8496723965353397</v>
      </c>
      <c r="I64" s="85">
        <v>10.6970286450314</v>
      </c>
      <c r="J64" s="85">
        <v>11.974504372285599</v>
      </c>
      <c r="K64" s="85">
        <v>15.8402605997129</v>
      </c>
      <c r="L64" s="85">
        <v>4.5437571163142101</v>
      </c>
      <c r="M64" s="206"/>
      <c r="N64" s="207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</row>
    <row r="65" spans="1:25" s="16" customFormat="1" x14ac:dyDescent="0.2">
      <c r="A65" s="84">
        <v>43816</v>
      </c>
      <c r="B65" s="85">
        <v>4.8365672398796304</v>
      </c>
      <c r="C65" s="85">
        <v>4.4867209718016596</v>
      </c>
      <c r="D65" s="85">
        <v>11.0692179619169</v>
      </c>
      <c r="E65" s="85">
        <v>9.9785097838617798</v>
      </c>
      <c r="F65" s="85">
        <v>2.4931742169540301</v>
      </c>
      <c r="G65" s="85">
        <v>2.40075811204703</v>
      </c>
      <c r="H65" s="85">
        <v>8.8654428652712003</v>
      </c>
      <c r="I65" s="85">
        <v>11.113433272468701</v>
      </c>
      <c r="J65" s="85">
        <v>14.4540994597691</v>
      </c>
      <c r="K65" s="85">
        <v>16.1321109971319</v>
      </c>
      <c r="L65" s="85">
        <v>4.6172280931304703</v>
      </c>
      <c r="M65" s="206"/>
      <c r="N65" s="207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</row>
    <row r="66" spans="1:25" s="16" customFormat="1" x14ac:dyDescent="0.2">
      <c r="A66" s="84">
        <v>43817</v>
      </c>
      <c r="B66" s="85">
        <v>4.8294225349862101</v>
      </c>
      <c r="C66" s="85">
        <v>4.4821766507646403</v>
      </c>
      <c r="D66" s="85">
        <v>11.0652250557367</v>
      </c>
      <c r="E66" s="85">
        <v>9.9855729259895103</v>
      </c>
      <c r="F66" s="85">
        <v>2.4899748573946199</v>
      </c>
      <c r="G66" s="85">
        <v>2.39716756762602</v>
      </c>
      <c r="H66" s="85">
        <v>8.9336293589809905</v>
      </c>
      <c r="I66" s="85">
        <v>11.2442614271278</v>
      </c>
      <c r="J66" s="85">
        <v>16.443507572867599</v>
      </c>
      <c r="K66" s="85">
        <v>16.2755644191549</v>
      </c>
      <c r="L66" s="85">
        <v>4.6322297446598997</v>
      </c>
      <c r="M66" s="206"/>
      <c r="N66" s="207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</row>
    <row r="67" spans="1:25" s="16" customFormat="1" x14ac:dyDescent="0.2">
      <c r="A67" s="84">
        <v>43818</v>
      </c>
      <c r="B67" s="85">
        <v>4.8358356883949698</v>
      </c>
      <c r="C67" s="85">
        <v>4.4751890137569497</v>
      </c>
      <c r="D67" s="85">
        <v>11.0607997243608</v>
      </c>
      <c r="E67" s="85">
        <v>9.9582495379869105</v>
      </c>
      <c r="F67" s="85">
        <v>2.4930274794304599</v>
      </c>
      <c r="G67" s="85">
        <v>2.38846160718718</v>
      </c>
      <c r="H67" s="85">
        <v>9.0196914929936405</v>
      </c>
      <c r="I67" s="85">
        <v>11.4044405175094</v>
      </c>
      <c r="J67" s="85">
        <v>16.094010863350501</v>
      </c>
      <c r="K67" s="85">
        <v>16.5605568822359</v>
      </c>
      <c r="L67" s="85">
        <v>4.6302815737706897</v>
      </c>
      <c r="M67" s="206"/>
      <c r="N67" s="207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</row>
    <row r="68" spans="1:25" s="16" customFormat="1" x14ac:dyDescent="0.2">
      <c r="A68" s="84">
        <v>43819</v>
      </c>
      <c r="B68" s="85">
        <v>4.8060297471297497</v>
      </c>
      <c r="C68" s="85">
        <v>4.4728389547780703</v>
      </c>
      <c r="D68" s="85">
        <v>11.035958226854699</v>
      </c>
      <c r="E68" s="85">
        <v>9.9489446663802301</v>
      </c>
      <c r="F68" s="85">
        <v>2.4876345824770199</v>
      </c>
      <c r="G68" s="85">
        <v>2.3942004371894798</v>
      </c>
      <c r="H68" s="85">
        <v>9.0275472966629895</v>
      </c>
      <c r="I68" s="85">
        <v>11.5898681218736</v>
      </c>
      <c r="J68" s="85">
        <v>18.357712793300401</v>
      </c>
      <c r="K68" s="85">
        <v>16.662000891838598</v>
      </c>
      <c r="L68" s="85">
        <v>4.7066411013112903</v>
      </c>
      <c r="M68" s="206"/>
      <c r="N68" s="207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</row>
    <row r="69" spans="1:25" s="16" customFormat="1" x14ac:dyDescent="0.2">
      <c r="A69" s="84">
        <v>43822</v>
      </c>
      <c r="B69" s="85">
        <v>4.7918043317348502</v>
      </c>
      <c r="C69" s="85">
        <v>4.4544105430794403</v>
      </c>
      <c r="D69" s="85">
        <v>11.0371833865228</v>
      </c>
      <c r="E69" s="85">
        <v>9.9483769965619402</v>
      </c>
      <c r="F69" s="85">
        <v>2.4787775612411398</v>
      </c>
      <c r="G69" s="85">
        <v>2.3876590302837002</v>
      </c>
      <c r="H69" s="85">
        <v>9.0478761265822101</v>
      </c>
      <c r="I69" s="85">
        <v>12.007864757926299</v>
      </c>
      <c r="J69" s="85">
        <v>22.167659449098299</v>
      </c>
      <c r="K69" s="85">
        <v>16.8839184461808</v>
      </c>
      <c r="L69" s="85">
        <v>4.81620638574541</v>
      </c>
      <c r="M69" s="206"/>
      <c r="N69" s="207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</row>
    <row r="70" spans="1:25" s="16" customFormat="1" x14ac:dyDescent="0.2">
      <c r="A70" s="84">
        <v>43823</v>
      </c>
      <c r="B70" s="85">
        <v>4.7892493553978097</v>
      </c>
      <c r="C70" s="85">
        <v>4.4433314469339003</v>
      </c>
      <c r="D70" s="85">
        <v>10.987378822386599</v>
      </c>
      <c r="E70" s="85">
        <v>9.9306879158087291</v>
      </c>
      <c r="F70" s="85">
        <v>2.4733623345431699</v>
      </c>
      <c r="G70" s="85">
        <v>2.3867978959410499</v>
      </c>
      <c r="H70" s="85">
        <v>9.0218408898285603</v>
      </c>
      <c r="I70" s="85">
        <v>11.973689065477</v>
      </c>
      <c r="J70" s="85">
        <v>21.952209162255201</v>
      </c>
      <c r="K70" s="85">
        <v>17.036308679445</v>
      </c>
      <c r="L70" s="85">
        <v>4.7888721689432803</v>
      </c>
      <c r="M70" s="88"/>
      <c r="N70" s="89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</row>
    <row r="71" spans="1:25" s="16" customFormat="1" x14ac:dyDescent="0.2">
      <c r="A71" s="84">
        <v>43825</v>
      </c>
      <c r="B71" s="85">
        <v>4.7746531462246597</v>
      </c>
      <c r="C71" s="85">
        <v>4.4349724187731203</v>
      </c>
      <c r="D71" s="85">
        <v>10.9870337148083</v>
      </c>
      <c r="E71" s="85">
        <v>9.9303010257566893</v>
      </c>
      <c r="F71" s="85">
        <v>2.46575603138449</v>
      </c>
      <c r="G71" s="85">
        <v>2.37905409571135</v>
      </c>
      <c r="H71" s="85">
        <v>9.0115283541981306</v>
      </c>
      <c r="I71" s="85">
        <v>12.007715568623301</v>
      </c>
      <c r="J71" s="85">
        <v>25.4817694193503</v>
      </c>
      <c r="K71" s="85">
        <v>17.014068338681799</v>
      </c>
      <c r="L71" s="85">
        <v>4.7936458236474504</v>
      </c>
      <c r="M71" s="88"/>
      <c r="N71" s="89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</row>
    <row r="72" spans="1:25" s="16" customFormat="1" x14ac:dyDescent="0.2">
      <c r="A72" s="84">
        <v>43826</v>
      </c>
      <c r="B72" s="85">
        <v>4.7714434731739797</v>
      </c>
      <c r="C72" s="85">
        <v>4.4256466775215104</v>
      </c>
      <c r="D72" s="85">
        <v>10.9868490520196</v>
      </c>
      <c r="E72" s="85">
        <v>9.9294149215065506</v>
      </c>
      <c r="F72" s="85">
        <v>2.4629660063350598</v>
      </c>
      <c r="G72" s="85">
        <v>2.3744744064659198</v>
      </c>
      <c r="H72" s="85">
        <v>9.0108851020067906</v>
      </c>
      <c r="I72" s="85">
        <v>11.9378921499674</v>
      </c>
      <c r="J72" s="85">
        <v>22.121454646915399</v>
      </c>
      <c r="K72" s="85">
        <v>17.014070325578899</v>
      </c>
      <c r="L72" s="85">
        <v>4.8172448424321503</v>
      </c>
      <c r="M72" s="88"/>
      <c r="N72" s="89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</row>
    <row r="73" spans="1:25" s="16" customFormat="1" x14ac:dyDescent="0.2">
      <c r="A73" s="84">
        <v>43829</v>
      </c>
      <c r="B73" s="85">
        <v>4.7493890092562001</v>
      </c>
      <c r="C73" s="85">
        <v>4.4103755384299896</v>
      </c>
      <c r="D73" s="85">
        <v>10.9774413801312</v>
      </c>
      <c r="E73" s="85">
        <v>9.9253029676801994</v>
      </c>
      <c r="F73" s="85">
        <v>2.46</v>
      </c>
      <c r="G73" s="85">
        <v>2.3638772616190602</v>
      </c>
      <c r="H73" s="85">
        <v>9.0013373245635808</v>
      </c>
      <c r="I73" s="85">
        <v>11.938185245428899</v>
      </c>
      <c r="J73" s="85">
        <v>21.712980572094299</v>
      </c>
      <c r="K73" s="85">
        <v>17.001071082051801</v>
      </c>
      <c r="L73" s="85">
        <v>4.7982775378670901</v>
      </c>
      <c r="M73" s="88"/>
      <c r="N73" s="89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</row>
    <row r="74" spans="1:25" s="16" customFormat="1" x14ac:dyDescent="0.2">
      <c r="A74" s="84">
        <v>43830</v>
      </c>
      <c r="B74" s="85">
        <v>4.7579819211841796</v>
      </c>
      <c r="C74" s="85">
        <v>4.4121096439594796</v>
      </c>
      <c r="D74" s="85">
        <v>10.9680317989279</v>
      </c>
      <c r="E74" s="85">
        <v>9.8137541163772894</v>
      </c>
      <c r="F74" s="85">
        <v>2.4464538713174302</v>
      </c>
      <c r="G74" s="85">
        <v>2.3620022051580798</v>
      </c>
      <c r="H74" s="85">
        <v>9.0013231010456192</v>
      </c>
      <c r="I74" s="85">
        <v>11.939026053758701</v>
      </c>
      <c r="J74" s="85">
        <v>21.5422853183744</v>
      </c>
      <c r="K74" s="85">
        <v>16.995210514086601</v>
      </c>
      <c r="L74" s="85">
        <v>4.8236595297453997</v>
      </c>
      <c r="M74" s="88"/>
      <c r="N74" s="89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</row>
    <row r="75" spans="1:25" s="16" customFormat="1" x14ac:dyDescent="0.2">
      <c r="A75" s="84">
        <v>43832</v>
      </c>
      <c r="B75" s="85">
        <v>4.7266667464625103</v>
      </c>
      <c r="C75" s="85">
        <v>4.3977713042578799</v>
      </c>
      <c r="D75" s="85">
        <v>10.9733550698431</v>
      </c>
      <c r="E75" s="85">
        <v>9.8970265615764408</v>
      </c>
      <c r="F75" s="85">
        <v>2.44325501372444</v>
      </c>
      <c r="G75" s="85">
        <v>2.3597808115893102</v>
      </c>
      <c r="H75" s="85">
        <v>8.3699965022477993</v>
      </c>
      <c r="I75" s="85">
        <v>11.888057140864801</v>
      </c>
      <c r="J75" s="85">
        <v>19.1803506453628</v>
      </c>
      <c r="K75" s="85">
        <v>6.4138427825594899</v>
      </c>
      <c r="L75" s="85">
        <v>4.74916180835553</v>
      </c>
      <c r="M75" s="170"/>
      <c r="N75" s="171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</row>
    <row r="76" spans="1:25" s="16" customFormat="1" x14ac:dyDescent="0.2">
      <c r="A76" s="84">
        <v>43833</v>
      </c>
      <c r="B76" s="85">
        <v>4.7281783318046404</v>
      </c>
      <c r="C76" s="85">
        <v>4.3948642266325999</v>
      </c>
      <c r="D76" s="85">
        <v>10.9543329523131</v>
      </c>
      <c r="E76" s="85">
        <v>9.8801916534164995</v>
      </c>
      <c r="F76" s="85">
        <v>2.4336130711499599</v>
      </c>
      <c r="G76" s="85">
        <v>2.3582636513431101</v>
      </c>
      <c r="H76" s="85">
        <v>8.3528004857318603</v>
      </c>
      <c r="I76" s="85">
        <v>11.8891294835973</v>
      </c>
      <c r="J76" s="85">
        <v>18.189496927512</v>
      </c>
      <c r="K76" s="85">
        <v>6.48210078949948</v>
      </c>
      <c r="L76" s="85">
        <v>4.7482941264655301</v>
      </c>
      <c r="M76" s="170"/>
      <c r="N76" s="171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</row>
    <row r="77" spans="1:25" s="16" customFormat="1" x14ac:dyDescent="0.2">
      <c r="A77" s="84">
        <v>43836</v>
      </c>
      <c r="B77" s="85">
        <v>4.7046631352122903</v>
      </c>
      <c r="C77" s="85">
        <v>4.3845671633192698</v>
      </c>
      <c r="D77" s="85">
        <v>10.9644383268386</v>
      </c>
      <c r="E77" s="85">
        <v>9.8560750823305607</v>
      </c>
      <c r="F77" s="85">
        <v>2.4228535447042199</v>
      </c>
      <c r="G77" s="85">
        <v>2.3418015316991099</v>
      </c>
      <c r="H77" s="85">
        <v>8.3399625647503193</v>
      </c>
      <c r="I77" s="85">
        <v>11.5679367257432</v>
      </c>
      <c r="J77" s="85">
        <v>18.9224255149913</v>
      </c>
      <c r="K77" s="85">
        <v>6.5135350899856101</v>
      </c>
      <c r="L77" s="85">
        <v>4.7255108096903404</v>
      </c>
      <c r="M77" s="170"/>
      <c r="N77" s="171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</row>
    <row r="78" spans="1:25" s="16" customFormat="1" x14ac:dyDescent="0.2">
      <c r="A78" s="84">
        <v>43837</v>
      </c>
      <c r="B78" s="85">
        <v>4.7054098213403304</v>
      </c>
      <c r="C78" s="85">
        <v>4.3750065222541803</v>
      </c>
      <c r="D78" s="85">
        <v>10.976118295538701</v>
      </c>
      <c r="E78" s="85">
        <v>9.8378136217597092</v>
      </c>
      <c r="F78" s="85">
        <v>2.41797628050527</v>
      </c>
      <c r="G78" s="85">
        <v>2.34101889030749</v>
      </c>
      <c r="H78" s="85">
        <v>8.3506375703316902</v>
      </c>
      <c r="I78" s="85">
        <v>11.3701710839587</v>
      </c>
      <c r="J78" s="85">
        <v>15.6708841279133</v>
      </c>
      <c r="K78" s="85">
        <v>6.5097232776036904</v>
      </c>
      <c r="L78" s="85">
        <v>4.7294458522904597</v>
      </c>
      <c r="M78" s="170"/>
      <c r="N78" s="171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</row>
    <row r="79" spans="1:25" s="16" customFormat="1" x14ac:dyDescent="0.2">
      <c r="A79" s="84">
        <v>43838</v>
      </c>
      <c r="B79" s="85">
        <v>4.6993396657455104</v>
      </c>
      <c r="C79" s="85">
        <v>4.3704354063839999</v>
      </c>
      <c r="D79" s="85">
        <v>11.0283047268328</v>
      </c>
      <c r="E79" s="85">
        <v>9.8918166093483908</v>
      </c>
      <c r="F79" s="85">
        <v>2.4133763129938099</v>
      </c>
      <c r="G79" s="85">
        <v>2.3401511405073601</v>
      </c>
      <c r="H79" s="85">
        <v>8.4020191255149896</v>
      </c>
      <c r="I79" s="85">
        <v>11.3401223157822</v>
      </c>
      <c r="J79" s="85">
        <v>14.2322723238061</v>
      </c>
      <c r="K79" s="85">
        <v>6.4645037319807903</v>
      </c>
      <c r="L79" s="85">
        <v>4.7549273719861</v>
      </c>
      <c r="M79" s="170"/>
      <c r="N79" s="171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</row>
    <row r="80" spans="1:25" s="16" customFormat="1" x14ac:dyDescent="0.2">
      <c r="A80" s="84">
        <v>43839</v>
      </c>
      <c r="B80" s="85">
        <v>4.6896388488746901</v>
      </c>
      <c r="C80" s="85">
        <v>4.3648717127546197</v>
      </c>
      <c r="D80" s="85">
        <v>11.0152585437457</v>
      </c>
      <c r="E80" s="85">
        <v>9.9999007537773004</v>
      </c>
      <c r="F80" s="85">
        <v>2.4072953863933702</v>
      </c>
      <c r="G80" s="85">
        <v>2.3342654801239902</v>
      </c>
      <c r="H80" s="85">
        <v>8.4978433726136196</v>
      </c>
      <c r="I80" s="85">
        <v>11.3137180023953</v>
      </c>
      <c r="J80" s="85">
        <v>13.927090711040201</v>
      </c>
      <c r="K80" s="85">
        <v>6.4695004906264897</v>
      </c>
      <c r="L80" s="85">
        <v>4.7480761264401199</v>
      </c>
      <c r="M80" s="170"/>
      <c r="N80" s="171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</row>
    <row r="81" spans="1:25" s="16" customFormat="1" x14ac:dyDescent="0.2">
      <c r="A81" s="84">
        <v>43840</v>
      </c>
      <c r="B81" s="85">
        <v>4.6857253059761304</v>
      </c>
      <c r="C81" s="85">
        <v>4.36150154258962</v>
      </c>
      <c r="D81" s="85">
        <v>11.0081191714452</v>
      </c>
      <c r="E81" s="85">
        <v>9.9987741578895406</v>
      </c>
      <c r="F81" s="85">
        <v>2.4050798397472102</v>
      </c>
      <c r="G81" s="85">
        <v>2.3305659743978899</v>
      </c>
      <c r="H81" s="85">
        <v>8.5564705482110508</v>
      </c>
      <c r="I81" s="85">
        <v>11.2993089832017</v>
      </c>
      <c r="J81" s="85">
        <v>13.5199626408978</v>
      </c>
      <c r="K81" s="85">
        <v>6.5605385298145</v>
      </c>
      <c r="L81" s="85">
        <v>4.7509355751419902</v>
      </c>
      <c r="M81" s="170"/>
      <c r="N81" s="171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</row>
    <row r="82" spans="1:25" s="16" customFormat="1" x14ac:dyDescent="0.2">
      <c r="A82" s="84">
        <v>43843</v>
      </c>
      <c r="B82" s="85">
        <v>4.6656279646379</v>
      </c>
      <c r="C82" s="85">
        <v>4.3444245009730196</v>
      </c>
      <c r="D82" s="85">
        <v>10.999483441464699</v>
      </c>
      <c r="E82" s="85">
        <v>10.033599508913101</v>
      </c>
      <c r="F82" s="85">
        <v>2.3900585286011902</v>
      </c>
      <c r="G82" s="85">
        <v>2.3204118744453699</v>
      </c>
      <c r="H82" s="85">
        <v>8.5839379958474904</v>
      </c>
      <c r="I82" s="85">
        <v>11.4139750113325</v>
      </c>
      <c r="J82" s="85">
        <v>13.770762188849099</v>
      </c>
      <c r="K82" s="85">
        <v>6.6438029799184601</v>
      </c>
      <c r="L82" s="85">
        <v>4.74114642811697</v>
      </c>
      <c r="M82" s="170"/>
      <c r="N82" s="171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</row>
    <row r="83" spans="1:25" s="16" customFormat="1" x14ac:dyDescent="0.2">
      <c r="A83" s="84">
        <v>43844</v>
      </c>
      <c r="B83" s="85">
        <v>4.6640804667413196</v>
      </c>
      <c r="C83" s="85">
        <v>4.3411160661478796</v>
      </c>
      <c r="D83" s="85">
        <v>11.011342136948601</v>
      </c>
      <c r="E83" s="85">
        <v>10.0531738218254</v>
      </c>
      <c r="F83" s="85">
        <v>2.38815572087494</v>
      </c>
      <c r="G83" s="85">
        <v>2.3168511464717501</v>
      </c>
      <c r="H83" s="85">
        <v>8.7234795538702006</v>
      </c>
      <c r="I83" s="85">
        <v>11.610758603601701</v>
      </c>
      <c r="J83" s="85">
        <v>14.3996962319767</v>
      </c>
      <c r="K83" s="85">
        <v>6.6693688039087098</v>
      </c>
      <c r="L83" s="85">
        <v>4.7315687939010402</v>
      </c>
      <c r="M83" s="170"/>
      <c r="N83" s="171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</row>
    <row r="84" spans="1:25" s="16" customFormat="1" x14ac:dyDescent="0.2">
      <c r="A84" s="84">
        <v>43845</v>
      </c>
      <c r="B84" s="85">
        <v>4.6595146938880498</v>
      </c>
      <c r="C84" s="85">
        <v>4.3323527734983198</v>
      </c>
      <c r="D84" s="85">
        <v>11.030114622460999</v>
      </c>
      <c r="E84" s="85">
        <v>10.0700356139267</v>
      </c>
      <c r="F84" s="85">
        <v>2.38233130025267</v>
      </c>
      <c r="G84" s="85">
        <v>2.30836123288457</v>
      </c>
      <c r="H84" s="85">
        <v>8.7409242693201694</v>
      </c>
      <c r="I84" s="85">
        <v>11.608757908244501</v>
      </c>
      <c r="J84" s="85">
        <v>14.9016338469456</v>
      </c>
      <c r="K84" s="85">
        <v>6.7276182708462002</v>
      </c>
      <c r="L84" s="85">
        <v>4.7299320068978501</v>
      </c>
      <c r="M84" s="170"/>
      <c r="N84" s="171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</row>
    <row r="85" spans="1:25" s="16" customFormat="1" x14ac:dyDescent="0.2">
      <c r="A85" s="84">
        <v>43846</v>
      </c>
      <c r="B85" s="85">
        <v>4.6525572382605498</v>
      </c>
      <c r="C85" s="85">
        <v>4.3288027070784798</v>
      </c>
      <c r="D85" s="85">
        <v>10.985672718144</v>
      </c>
      <c r="E85" s="85">
        <v>10.0419358234276</v>
      </c>
      <c r="F85" s="85">
        <v>2.3804824019089699</v>
      </c>
      <c r="G85" s="85">
        <v>2.30729562591182</v>
      </c>
      <c r="H85" s="85">
        <v>8.8474485850027307</v>
      </c>
      <c r="I85" s="85">
        <v>11.6396343890091</v>
      </c>
      <c r="J85" s="85">
        <v>14.7955041240741</v>
      </c>
      <c r="K85" s="85">
        <v>6.8378755455540103</v>
      </c>
      <c r="L85" s="85">
        <v>4.7374653784701897</v>
      </c>
      <c r="M85" s="170"/>
      <c r="N85" s="171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</row>
    <row r="86" spans="1:25" s="16" customFormat="1" x14ac:dyDescent="0.2">
      <c r="A86" s="84">
        <v>43847</v>
      </c>
      <c r="B86" s="85">
        <v>4.6451124059151701</v>
      </c>
      <c r="C86" s="85">
        <v>4.31937746427172</v>
      </c>
      <c r="D86" s="85">
        <v>11.023162293596499</v>
      </c>
      <c r="E86" s="85">
        <v>10.081037993062401</v>
      </c>
      <c r="F86" s="85">
        <v>2.3705596376718501</v>
      </c>
      <c r="G86" s="85">
        <v>2.3033997384685501</v>
      </c>
      <c r="H86" s="85">
        <v>8.8821776720925492</v>
      </c>
      <c r="I86" s="85">
        <v>11.718249628957</v>
      </c>
      <c r="J86" s="85">
        <v>14.751041119051999</v>
      </c>
      <c r="K86" s="85">
        <v>7.1489099542738099</v>
      </c>
      <c r="L86" s="85">
        <v>4.7323006407848203</v>
      </c>
      <c r="M86" s="170"/>
      <c r="N86" s="171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</row>
    <row r="87" spans="1:25" s="16" customFormat="1" x14ac:dyDescent="0.2">
      <c r="A87" s="84">
        <v>43850</v>
      </c>
      <c r="B87" s="85">
        <v>4.6337777776722699</v>
      </c>
      <c r="C87" s="85">
        <v>4.3011772294047104</v>
      </c>
      <c r="D87" s="85">
        <v>11.019741621842799</v>
      </c>
      <c r="E87" s="85">
        <v>10.1085765776601</v>
      </c>
      <c r="F87" s="85">
        <v>2.3579694625377998</v>
      </c>
      <c r="G87" s="85">
        <v>2.2894019601414999</v>
      </c>
      <c r="H87" s="85">
        <v>8.9723709011736492</v>
      </c>
      <c r="I87" s="85">
        <v>11.6116117754072</v>
      </c>
      <c r="J87" s="85">
        <v>14.2604176751847</v>
      </c>
      <c r="K87" s="85">
        <v>7.1514461313518698</v>
      </c>
      <c r="L87" s="85">
        <v>4.7476510075249596</v>
      </c>
      <c r="M87" s="170"/>
      <c r="N87" s="171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</row>
    <row r="88" spans="1:25" s="16" customFormat="1" x14ac:dyDescent="0.2">
      <c r="A88" s="84">
        <v>43851</v>
      </c>
      <c r="B88" s="85">
        <v>4.6296380080313302</v>
      </c>
      <c r="C88" s="85">
        <v>4.2905153038594896</v>
      </c>
      <c r="D88" s="85">
        <v>10.975032177207501</v>
      </c>
      <c r="E88" s="85">
        <v>10.087399605447301</v>
      </c>
      <c r="F88" s="85">
        <v>2.3580658623113999</v>
      </c>
      <c r="G88" s="85">
        <v>2.2866558310022</v>
      </c>
      <c r="H88" s="85">
        <v>9.0144247729362608</v>
      </c>
      <c r="I88" s="85">
        <v>11.49272040734</v>
      </c>
      <c r="J88" s="85">
        <v>12.882060127880999</v>
      </c>
      <c r="K88" s="85">
        <v>7.1922280410420401</v>
      </c>
      <c r="L88" s="85">
        <v>4.7424990738185899</v>
      </c>
      <c r="M88" s="170"/>
      <c r="N88" s="171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</row>
    <row r="89" spans="1:25" s="16" customFormat="1" x14ac:dyDescent="0.2">
      <c r="A89" s="84">
        <v>43852</v>
      </c>
      <c r="B89" s="85">
        <v>4.6200944774156296</v>
      </c>
      <c r="C89" s="85">
        <v>4.2926741023276396</v>
      </c>
      <c r="D89" s="85">
        <v>10.9945061189156</v>
      </c>
      <c r="E89" s="85">
        <v>10.0936329408832</v>
      </c>
      <c r="F89" s="85">
        <v>2.3512604164958901</v>
      </c>
      <c r="G89" s="85">
        <v>2.2868350052282298</v>
      </c>
      <c r="H89" s="85">
        <v>9.0900699724525005</v>
      </c>
      <c r="I89" s="85">
        <v>11.684940744516799</v>
      </c>
      <c r="J89" s="85">
        <v>13.159690462166701</v>
      </c>
      <c r="K89" s="85">
        <v>7.2945794827098904</v>
      </c>
      <c r="L89" s="85">
        <v>4.7422677396096304</v>
      </c>
      <c r="M89" s="170"/>
      <c r="N89" s="171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</row>
    <row r="90" spans="1:25" s="16" customFormat="1" x14ac:dyDescent="0.2">
      <c r="A90" s="84">
        <v>43853</v>
      </c>
      <c r="B90" s="85">
        <v>4.6139898277352698</v>
      </c>
      <c r="C90" s="85">
        <v>4.2849213370236203</v>
      </c>
      <c r="D90" s="85">
        <v>11.0497369207311</v>
      </c>
      <c r="E90" s="85">
        <v>10.1100476363863</v>
      </c>
      <c r="F90" s="85">
        <v>2.3389205408392701</v>
      </c>
      <c r="G90" s="85">
        <v>2.2844854831203398</v>
      </c>
      <c r="H90" s="85">
        <v>9.1641303579423106</v>
      </c>
      <c r="I90" s="85">
        <v>11.756954143836699</v>
      </c>
      <c r="J90" s="85">
        <v>14.7101153735313</v>
      </c>
      <c r="K90" s="85">
        <v>7.3614829072587504</v>
      </c>
      <c r="L90" s="85">
        <v>4.7301603838366804</v>
      </c>
      <c r="M90" s="170"/>
      <c r="N90" s="171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</row>
    <row r="91" spans="1:25" s="16" customFormat="1" x14ac:dyDescent="0.2">
      <c r="A91" s="84">
        <v>43854</v>
      </c>
      <c r="B91" s="85">
        <v>4.60585772737101</v>
      </c>
      <c r="C91" s="85">
        <v>4.2767046777204998</v>
      </c>
      <c r="D91" s="85">
        <v>11.0396620878274</v>
      </c>
      <c r="E91" s="85">
        <v>10.132058107189801</v>
      </c>
      <c r="F91" s="85">
        <v>2.3321184982653902</v>
      </c>
      <c r="G91" s="85">
        <v>2.2809345041424902</v>
      </c>
      <c r="H91" s="85">
        <v>9.1876899114737807</v>
      </c>
      <c r="I91" s="85">
        <v>11.718264141829801</v>
      </c>
      <c r="J91" s="85">
        <v>14.8476522749904</v>
      </c>
      <c r="K91" s="85">
        <v>7.3557161577675299</v>
      </c>
      <c r="L91" s="85">
        <v>4.7326082507124401</v>
      </c>
      <c r="M91" s="170"/>
      <c r="N91" s="171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</row>
    <row r="92" spans="1:25" s="16" customFormat="1" x14ac:dyDescent="0.2">
      <c r="A92" s="84">
        <v>43857</v>
      </c>
      <c r="B92" s="85">
        <v>4.5757434314985899</v>
      </c>
      <c r="C92" s="85">
        <v>4.2600554663973398</v>
      </c>
      <c r="D92" s="85">
        <v>11.0420964119379</v>
      </c>
      <c r="E92" s="85">
        <v>10.127342167722601</v>
      </c>
      <c r="F92" s="85">
        <v>2.3230671563790199</v>
      </c>
      <c r="G92" s="85">
        <v>2.2678925044075098</v>
      </c>
      <c r="H92" s="85">
        <v>9.2042342799306702</v>
      </c>
      <c r="I92" s="85">
        <v>11.3826064891656</v>
      </c>
      <c r="J92" s="85">
        <v>12.885139175331499</v>
      </c>
      <c r="K92" s="85">
        <v>7.2874988173927999</v>
      </c>
      <c r="L92" s="85">
        <v>4.71781990733749</v>
      </c>
      <c r="M92" s="170"/>
      <c r="N92" s="171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</row>
    <row r="93" spans="1:25" s="16" customFormat="1" x14ac:dyDescent="0.2">
      <c r="A93" s="84">
        <v>43858</v>
      </c>
      <c r="B93" s="85">
        <v>4.5729181800476102</v>
      </c>
      <c r="C93" s="85">
        <v>4.2549146735352501</v>
      </c>
      <c r="D93" s="85">
        <v>11.044057835376099</v>
      </c>
      <c r="E93" s="85">
        <v>10.1389602950059</v>
      </c>
      <c r="F93" s="85">
        <v>2.31763453627218</v>
      </c>
      <c r="G93" s="85">
        <v>2.2578230615741401</v>
      </c>
      <c r="H93" s="85">
        <v>9.2921785333387206</v>
      </c>
      <c r="I93" s="85">
        <v>11.5759183692933</v>
      </c>
      <c r="J93" s="85">
        <v>11.3644733061788</v>
      </c>
      <c r="K93" s="85">
        <v>7.4042748073922402</v>
      </c>
      <c r="L93" s="85">
        <v>4.7127841726510704</v>
      </c>
      <c r="M93" s="170"/>
      <c r="N93" s="171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</row>
    <row r="94" spans="1:25" s="16" customFormat="1" x14ac:dyDescent="0.2">
      <c r="A94" s="84">
        <v>43859</v>
      </c>
      <c r="B94" s="85">
        <v>4.5655383950197201</v>
      </c>
      <c r="C94" s="85">
        <v>4.2365763213026799</v>
      </c>
      <c r="D94" s="85">
        <v>11.061658175241099</v>
      </c>
      <c r="E94" s="85">
        <v>10.134928888518999</v>
      </c>
      <c r="F94" s="85">
        <v>2.3068646692104799</v>
      </c>
      <c r="G94" s="85">
        <v>2.2558357765426802</v>
      </c>
      <c r="H94" s="85">
        <v>9.3131753787013292</v>
      </c>
      <c r="I94" s="85">
        <v>11.6492261410163</v>
      </c>
      <c r="J94" s="85">
        <v>12.330494402904799</v>
      </c>
      <c r="K94" s="85">
        <v>8.2705441046894403</v>
      </c>
      <c r="L94" s="85">
        <v>4.7127745354483999</v>
      </c>
      <c r="M94" s="170"/>
      <c r="N94" s="171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</row>
    <row r="95" spans="1:25" s="16" customFormat="1" x14ac:dyDescent="0.2">
      <c r="A95" s="84">
        <v>43860</v>
      </c>
      <c r="B95" s="85">
        <v>4.5584788395840503</v>
      </c>
      <c r="C95" s="85">
        <v>4.2259410600934304</v>
      </c>
      <c r="D95" s="85">
        <v>11.094065410252099</v>
      </c>
      <c r="E95" s="85">
        <v>10.170844228976801</v>
      </c>
      <c r="F95" s="85">
        <v>2.31025437213603</v>
      </c>
      <c r="G95" s="85">
        <v>2.2507568645154898</v>
      </c>
      <c r="H95" s="85">
        <v>9.3832553461647308</v>
      </c>
      <c r="I95" s="85">
        <v>11.4302421683915</v>
      </c>
      <c r="J95" s="85">
        <v>12.315426343935099</v>
      </c>
      <c r="K95" s="85">
        <v>8.3635559483891306</v>
      </c>
      <c r="L95" s="85">
        <v>4.7058253607654503</v>
      </c>
      <c r="M95" s="170"/>
      <c r="N95" s="171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</row>
    <row r="96" spans="1:25" s="16" customFormat="1" x14ac:dyDescent="0.2">
      <c r="A96" s="84">
        <v>43861</v>
      </c>
      <c r="B96" s="85">
        <v>4.5668165289914402</v>
      </c>
      <c r="C96" s="85">
        <v>4.2421086144899496</v>
      </c>
      <c r="D96" s="85">
        <v>11.1182061216143</v>
      </c>
      <c r="E96" s="85">
        <v>10.1797367099442</v>
      </c>
      <c r="F96" s="85">
        <v>2.3029918181185201</v>
      </c>
      <c r="G96" s="85">
        <v>2.2400232642191402</v>
      </c>
      <c r="H96" s="85">
        <v>9.3989411840573798</v>
      </c>
      <c r="I96" s="85">
        <v>11.121746298287499</v>
      </c>
      <c r="J96" s="85">
        <v>11.048253423902899</v>
      </c>
      <c r="K96" s="85">
        <v>8.3630038378579901</v>
      </c>
      <c r="L96" s="85">
        <v>4.7316714901766099</v>
      </c>
      <c r="M96" s="170"/>
      <c r="N96" s="171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</row>
    <row r="97" spans="1:25" s="16" customFormat="1" x14ac:dyDescent="0.2">
      <c r="A97" s="84">
        <v>43864</v>
      </c>
      <c r="B97" s="85">
        <v>4.5389357388569698</v>
      </c>
      <c r="C97" s="85">
        <v>4.2215468450631599</v>
      </c>
      <c r="D97" s="85">
        <v>11.133451033659901</v>
      </c>
      <c r="E97" s="85">
        <v>10.161557210224</v>
      </c>
      <c r="F97" s="85">
        <v>2.2877544087424999</v>
      </c>
      <c r="G97" s="85">
        <v>2.2268659035953799</v>
      </c>
      <c r="H97" s="85">
        <v>9.4235687556603196</v>
      </c>
      <c r="I97" s="85">
        <v>11.0626084431285</v>
      </c>
      <c r="J97" s="85">
        <v>8.8288407400785704</v>
      </c>
      <c r="K97" s="85">
        <v>8.3145753422070392</v>
      </c>
      <c r="L97" s="85">
        <v>4.7148350198785103</v>
      </c>
      <c r="M97" s="170"/>
      <c r="N97" s="171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</row>
    <row r="98" spans="1:25" s="16" customFormat="1" x14ac:dyDescent="0.2">
      <c r="A98" s="84">
        <v>43865</v>
      </c>
      <c r="B98" s="85">
        <v>4.5368231430580597</v>
      </c>
      <c r="C98" s="85">
        <v>4.21718619565097</v>
      </c>
      <c r="D98" s="85">
        <v>11.1456595863316</v>
      </c>
      <c r="E98" s="85">
        <v>10.1622970930687</v>
      </c>
      <c r="F98" s="85">
        <v>2.2835490835537899</v>
      </c>
      <c r="G98" s="85">
        <v>2.22154272224014</v>
      </c>
      <c r="H98" s="85">
        <v>9.4393509063619199</v>
      </c>
      <c r="I98" s="85">
        <v>11.2932351977073</v>
      </c>
      <c r="J98" s="85">
        <v>9.6932271038236699</v>
      </c>
      <c r="K98" s="85">
        <v>8.3175790225849209</v>
      </c>
      <c r="L98" s="85">
        <v>4.7096158732936999</v>
      </c>
      <c r="M98" s="170"/>
      <c r="N98" s="171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</row>
    <row r="99" spans="1:25" s="16" customFormat="1" x14ac:dyDescent="0.2">
      <c r="A99" s="84">
        <v>43866</v>
      </c>
      <c r="B99" s="85">
        <v>4.5133933890633697</v>
      </c>
      <c r="C99" s="85">
        <v>4.2169618890013298</v>
      </c>
      <c r="D99" s="85">
        <v>11.187383304564801</v>
      </c>
      <c r="E99" s="85">
        <v>10.187864246695399</v>
      </c>
      <c r="F99" s="85">
        <v>2.2803362634389899</v>
      </c>
      <c r="G99" s="85">
        <v>2.2192855306638601</v>
      </c>
      <c r="H99" s="85">
        <v>9.4133610001350103</v>
      </c>
      <c r="I99" s="85">
        <v>11.3123230424002</v>
      </c>
      <c r="J99" s="85">
        <v>10.5694225195031</v>
      </c>
      <c r="K99" s="85">
        <v>8.2444677160608695</v>
      </c>
      <c r="L99" s="85">
        <v>4.7016467257260697</v>
      </c>
      <c r="M99" s="170"/>
      <c r="N99" s="171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</row>
    <row r="100" spans="1:25" s="16" customFormat="1" x14ac:dyDescent="0.2">
      <c r="A100" s="84">
        <v>43867</v>
      </c>
      <c r="B100" s="85">
        <v>4.5080471392298804</v>
      </c>
      <c r="C100" s="85">
        <v>4.2087423092309901</v>
      </c>
      <c r="D100" s="85">
        <v>11.190697703079501</v>
      </c>
      <c r="E100" s="85">
        <v>10.1937661638649</v>
      </c>
      <c r="F100" s="85">
        <v>2.2731742265797701</v>
      </c>
      <c r="G100" s="85">
        <v>2.2147662730890398</v>
      </c>
      <c r="H100" s="85">
        <v>9.33338216759992</v>
      </c>
      <c r="I100" s="85">
        <v>11.217217793030599</v>
      </c>
      <c r="J100" s="85">
        <v>10.552068956224501</v>
      </c>
      <c r="K100" s="85">
        <v>8.1995443862194008</v>
      </c>
      <c r="L100" s="85">
        <v>4.6989509487692596</v>
      </c>
      <c r="M100" s="170"/>
      <c r="N100" s="171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</row>
    <row r="101" spans="1:25" s="16" customFormat="1" x14ac:dyDescent="0.2">
      <c r="A101" s="84">
        <v>43868</v>
      </c>
      <c r="B101" s="85">
        <v>4.5059003685841397</v>
      </c>
      <c r="C101" s="85">
        <v>4.2021911413153203</v>
      </c>
      <c r="D101" s="85">
        <v>11.1610850823901</v>
      </c>
      <c r="E101" s="85">
        <v>10.1303452790329</v>
      </c>
      <c r="F101" s="85">
        <v>2.2709086769329399</v>
      </c>
      <c r="G101" s="85">
        <v>2.21197211386135</v>
      </c>
      <c r="H101" s="85">
        <v>9.5038996377153797</v>
      </c>
      <c r="I101" s="85">
        <v>11.3763557715563</v>
      </c>
      <c r="J101" s="85">
        <v>11.4478224933146</v>
      </c>
      <c r="K101" s="85">
        <v>8.3183217874662905</v>
      </c>
      <c r="L101" s="85">
        <v>4.7282271871610702</v>
      </c>
      <c r="M101" s="170"/>
      <c r="N101" s="171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</row>
    <row r="102" spans="1:25" s="16" customFormat="1" x14ac:dyDescent="0.2">
      <c r="A102" s="84">
        <v>43871</v>
      </c>
      <c r="B102" s="85">
        <v>4.4768912597884096</v>
      </c>
      <c r="C102" s="85">
        <v>4.1735388497940296</v>
      </c>
      <c r="D102" s="85">
        <v>11.1519917130301</v>
      </c>
      <c r="E102" s="85">
        <v>10.154531630183699</v>
      </c>
      <c r="F102" s="85">
        <v>2.2534388396457299</v>
      </c>
      <c r="G102" s="85">
        <v>2.1960954024881998</v>
      </c>
      <c r="H102" s="85">
        <v>9.4443245551380102</v>
      </c>
      <c r="I102" s="85">
        <v>11.4480446410653</v>
      </c>
      <c r="J102" s="85">
        <v>12.3245777636103</v>
      </c>
      <c r="K102" s="85">
        <v>8.18905135446402</v>
      </c>
      <c r="L102" s="85">
        <v>4.7132126663342904</v>
      </c>
      <c r="M102" s="170"/>
      <c r="N102" s="171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</row>
    <row r="103" spans="1:25" s="16" customFormat="1" x14ac:dyDescent="0.2">
      <c r="A103" s="84">
        <v>43872</v>
      </c>
      <c r="B103" s="85">
        <v>4.4735190223139396</v>
      </c>
      <c r="C103" s="85">
        <v>4.1656754643667204</v>
      </c>
      <c r="D103" s="85">
        <v>11.1472310720099</v>
      </c>
      <c r="E103" s="85">
        <v>10.1489900807541</v>
      </c>
      <c r="F103" s="85">
        <v>2.2523901896044798</v>
      </c>
      <c r="G103" s="85">
        <v>2.1949587797344399</v>
      </c>
      <c r="H103" s="85">
        <v>9.3719127390005301</v>
      </c>
      <c r="I103" s="85">
        <v>11.460722259425101</v>
      </c>
      <c r="J103" s="85">
        <v>13.4222226882914</v>
      </c>
      <c r="K103" s="85">
        <v>8.1514237355263699</v>
      </c>
      <c r="L103" s="85">
        <v>4.7108072912212497</v>
      </c>
      <c r="M103" s="170"/>
      <c r="N103" s="171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</row>
    <row r="104" spans="1:25" s="16" customFormat="1" x14ac:dyDescent="0.2">
      <c r="A104" s="84">
        <v>43873</v>
      </c>
      <c r="B104" s="85">
        <v>4.4641382232320597</v>
      </c>
      <c r="C104" s="85">
        <v>4.1514384894254803</v>
      </c>
      <c r="D104" s="85">
        <v>11.1341312507934</v>
      </c>
      <c r="E104" s="85">
        <v>10.152582836071</v>
      </c>
      <c r="F104" s="85">
        <v>2.24985494110275</v>
      </c>
      <c r="G104" s="85">
        <v>2.1917561166879098</v>
      </c>
      <c r="H104" s="85">
        <v>9.2683071129172792</v>
      </c>
      <c r="I104" s="85">
        <v>11.357014084222399</v>
      </c>
      <c r="J104" s="85">
        <v>8.6245705056470303</v>
      </c>
      <c r="K104" s="85">
        <v>8.1473835589079204</v>
      </c>
      <c r="L104" s="85">
        <v>4.7326546536138503</v>
      </c>
      <c r="M104" s="170"/>
      <c r="N104" s="171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</row>
    <row r="105" spans="1:25" s="16" customFormat="1" x14ac:dyDescent="0.2">
      <c r="A105" s="84">
        <v>43874</v>
      </c>
      <c r="B105" s="85">
        <v>4.4631208568475103</v>
      </c>
      <c r="C105" s="85">
        <v>4.1426482650568603</v>
      </c>
      <c r="D105" s="85">
        <v>11.146898123757699</v>
      </c>
      <c r="E105" s="85">
        <v>10.1752746603772</v>
      </c>
      <c r="F105" s="85">
        <v>2.24488216947349</v>
      </c>
      <c r="G105" s="85">
        <v>2.1933506222297998</v>
      </c>
      <c r="H105" s="85">
        <v>9.1617806527735404</v>
      </c>
      <c r="I105" s="85">
        <v>11.090863171262701</v>
      </c>
      <c r="J105" s="85">
        <v>7.5021075900853003</v>
      </c>
      <c r="K105" s="85">
        <v>8.1058619899746098</v>
      </c>
      <c r="L105" s="85">
        <v>4.7271553443695202</v>
      </c>
      <c r="M105" s="170"/>
      <c r="N105" s="171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</row>
    <row r="106" spans="1:25" s="16" customFormat="1" x14ac:dyDescent="0.2">
      <c r="A106" s="84">
        <v>43875</v>
      </c>
      <c r="B106" s="85">
        <v>4.46017732901909</v>
      </c>
      <c r="C106" s="85">
        <v>4.13895850563891</v>
      </c>
      <c r="D106" s="85">
        <v>11.142775758135899</v>
      </c>
      <c r="E106" s="85">
        <v>10.1642540958445</v>
      </c>
      <c r="F106" s="85">
        <v>2.24289433195591</v>
      </c>
      <c r="G106" s="85">
        <v>2.1859018955651202</v>
      </c>
      <c r="H106" s="85">
        <v>9.0137049559042701</v>
      </c>
      <c r="I106" s="85">
        <v>10.9489714516032</v>
      </c>
      <c r="J106" s="85">
        <v>9.2354561290741497</v>
      </c>
      <c r="K106" s="85">
        <v>8.1156795861255695</v>
      </c>
      <c r="L106" s="85">
        <v>4.7198646771971404</v>
      </c>
      <c r="M106" s="170"/>
      <c r="N106" s="171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</row>
    <row r="107" spans="1:25" s="16" customFormat="1" x14ac:dyDescent="0.2">
      <c r="A107" s="84">
        <v>43878</v>
      </c>
      <c r="B107" s="85">
        <v>4.4288730212454901</v>
      </c>
      <c r="C107" s="85">
        <v>4.1163215096874604</v>
      </c>
      <c r="D107" s="85">
        <v>11.1306815509401</v>
      </c>
      <c r="E107" s="85">
        <v>10.170061441132299</v>
      </c>
      <c r="F107" s="85">
        <v>2.2316045820376602</v>
      </c>
      <c r="G107" s="85">
        <v>2.17216981551078</v>
      </c>
      <c r="H107" s="85">
        <v>8.8070542833070196</v>
      </c>
      <c r="I107" s="85">
        <v>10.718765891318499</v>
      </c>
      <c r="J107" s="85">
        <v>12.2310253946446</v>
      </c>
      <c r="K107" s="85">
        <v>8.1032387427489905</v>
      </c>
      <c r="L107" s="85">
        <v>4.61708077950016</v>
      </c>
      <c r="M107" s="170"/>
      <c r="N107" s="171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</row>
    <row r="108" spans="1:25" s="16" customFormat="1" x14ac:dyDescent="0.2">
      <c r="A108" s="84">
        <v>43879</v>
      </c>
      <c r="B108" s="85">
        <v>4.4270735599811699</v>
      </c>
      <c r="C108" s="85">
        <v>4.1092238125779197</v>
      </c>
      <c r="D108" s="85">
        <v>11.1296225278951</v>
      </c>
      <c r="E108" s="85">
        <v>10.186062507218701</v>
      </c>
      <c r="F108" s="85">
        <v>2.2258628502370099</v>
      </c>
      <c r="G108" s="85">
        <v>2.16260463602049</v>
      </c>
      <c r="H108" s="85">
        <v>8.5802021434009905</v>
      </c>
      <c r="I108" s="85">
        <v>10.371742467897</v>
      </c>
      <c r="J108" s="85">
        <v>11.516323313814</v>
      </c>
      <c r="K108" s="85">
        <v>8.0496075557531892</v>
      </c>
      <c r="L108" s="85">
        <v>4.6042567453291401</v>
      </c>
      <c r="M108" s="170"/>
      <c r="N108" s="171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</row>
    <row r="109" spans="1:25" s="16" customFormat="1" x14ac:dyDescent="0.2">
      <c r="A109" s="84">
        <v>43880</v>
      </c>
      <c r="B109" s="85">
        <v>4.4194029474317196</v>
      </c>
      <c r="C109" s="85">
        <v>4.0938729489950196</v>
      </c>
      <c r="D109" s="85">
        <v>11.128592866314801</v>
      </c>
      <c r="E109" s="85">
        <v>10.1940093558217</v>
      </c>
      <c r="F109" s="85">
        <v>2.2205108534222902</v>
      </c>
      <c r="G109" s="85">
        <v>2.1575796402350602</v>
      </c>
      <c r="H109" s="85">
        <v>8.5700683330006697</v>
      </c>
      <c r="I109" s="85">
        <v>10.3706605206701</v>
      </c>
      <c r="J109" s="85">
        <v>11.131364914778599</v>
      </c>
      <c r="K109" s="85">
        <v>7.9661005155846203</v>
      </c>
      <c r="L109" s="85">
        <v>4.6009684161100601</v>
      </c>
      <c r="M109" s="170"/>
      <c r="N109" s="171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</row>
    <row r="110" spans="1:25" s="16" customFormat="1" x14ac:dyDescent="0.2">
      <c r="A110" s="84">
        <v>43881</v>
      </c>
      <c r="B110" s="85">
        <v>4.4111432794901004</v>
      </c>
      <c r="C110" s="85">
        <v>4.0862623089761598</v>
      </c>
      <c r="D110" s="85">
        <v>11.224921464511</v>
      </c>
      <c r="E110" s="85">
        <v>10.203290505329999</v>
      </c>
      <c r="F110" s="85">
        <v>2.2150355361602698</v>
      </c>
      <c r="G110" s="85">
        <v>2.1523297285893501</v>
      </c>
      <c r="H110" s="85">
        <v>8.5938613568491302</v>
      </c>
      <c r="I110" s="85">
        <v>10.285788495867999</v>
      </c>
      <c r="J110" s="85">
        <v>10.7164356520766</v>
      </c>
      <c r="K110" s="85">
        <v>8.1049443827583705</v>
      </c>
      <c r="L110" s="85">
        <v>4.6391872971597801</v>
      </c>
      <c r="M110" s="170"/>
      <c r="N110" s="171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</row>
    <row r="111" spans="1:25" s="16" customFormat="1" x14ac:dyDescent="0.2">
      <c r="A111" s="84">
        <v>43882</v>
      </c>
      <c r="B111" s="85">
        <v>4.4015680590652799</v>
      </c>
      <c r="C111" s="85">
        <v>4.0828456684262298</v>
      </c>
      <c r="D111" s="85">
        <v>11.205131819431699</v>
      </c>
      <c r="E111" s="85">
        <v>10.201757284508099</v>
      </c>
      <c r="F111" s="85">
        <v>2.2070875313032001</v>
      </c>
      <c r="G111" s="85">
        <v>2.1494194697178202</v>
      </c>
      <c r="H111" s="85">
        <v>8.5492069138554108</v>
      </c>
      <c r="I111" s="85">
        <v>10.157664623041301</v>
      </c>
      <c r="J111" s="85">
        <v>10.230452784191399</v>
      </c>
      <c r="K111" s="85">
        <v>8.1944973313726805</v>
      </c>
      <c r="L111" s="85">
        <v>4.6551189667670796</v>
      </c>
      <c r="M111" s="170"/>
      <c r="N111" s="171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</row>
    <row r="112" spans="1:25" s="16" customFormat="1" x14ac:dyDescent="0.2">
      <c r="A112" s="84">
        <v>43885</v>
      </c>
      <c r="B112" s="85">
        <v>4.3758641514574403</v>
      </c>
      <c r="C112" s="85">
        <v>4.0580712874199198</v>
      </c>
      <c r="D112" s="85">
        <v>11.1984249679256</v>
      </c>
      <c r="E112" s="85">
        <v>10.200513770438301</v>
      </c>
      <c r="F112" s="85">
        <v>2.1946205429227801</v>
      </c>
      <c r="G112" s="85">
        <v>2.1358297541779501</v>
      </c>
      <c r="H112" s="85">
        <v>8.5462284570685707</v>
      </c>
      <c r="I112" s="85">
        <v>9.9590906558375494</v>
      </c>
      <c r="J112" s="85">
        <v>9.8915319834996094</v>
      </c>
      <c r="K112" s="85">
        <v>8.1551734378415794</v>
      </c>
      <c r="L112" s="85">
        <v>4.6614095576016599</v>
      </c>
      <c r="M112" s="170"/>
      <c r="N112" s="171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</row>
    <row r="113" spans="1:25" s="16" customFormat="1" x14ac:dyDescent="0.2">
      <c r="A113" s="84">
        <v>43886</v>
      </c>
      <c r="B113" s="85">
        <v>4.3720920519869502</v>
      </c>
      <c r="C113" s="85">
        <v>4.0485656754370396</v>
      </c>
      <c r="D113" s="85">
        <v>11.208431840688601</v>
      </c>
      <c r="E113" s="85">
        <v>10.148774558201501</v>
      </c>
      <c r="F113" s="85">
        <v>2.1919294505382001</v>
      </c>
      <c r="G113" s="85">
        <v>2.1337785147864401</v>
      </c>
      <c r="H113" s="85">
        <v>8.5780243827585707</v>
      </c>
      <c r="I113" s="85">
        <v>9.4307453645717807</v>
      </c>
      <c r="J113" s="85">
        <v>6.3592120837561801</v>
      </c>
      <c r="K113" s="85">
        <v>8.1329659865069601</v>
      </c>
      <c r="L113" s="85">
        <v>4.6553065686523603</v>
      </c>
      <c r="M113" s="170"/>
      <c r="N113" s="171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</row>
    <row r="114" spans="1:25" s="16" customFormat="1" x14ac:dyDescent="0.2">
      <c r="A114" s="84">
        <v>43887</v>
      </c>
      <c r="B114" s="85">
        <v>4.3563670915614701</v>
      </c>
      <c r="C114" s="85">
        <v>4.0411702929971298</v>
      </c>
      <c r="D114" s="85">
        <v>11.2611555371815</v>
      </c>
      <c r="E114" s="85">
        <v>10.172567888692299</v>
      </c>
      <c r="F114" s="85">
        <v>2.1832637664922099</v>
      </c>
      <c r="G114" s="85">
        <v>2.1230988945492402</v>
      </c>
      <c r="H114" s="85">
        <v>8.6269142432235792</v>
      </c>
      <c r="I114" s="85">
        <v>9.3482715244350398</v>
      </c>
      <c r="J114" s="85">
        <v>3.9417266881028898</v>
      </c>
      <c r="K114" s="85">
        <v>8.0816497744991693</v>
      </c>
      <c r="L114" s="85">
        <v>4.6328399329360899</v>
      </c>
      <c r="M114" s="170"/>
      <c r="N114" s="171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</row>
    <row r="115" spans="1:25" s="16" customFormat="1" x14ac:dyDescent="0.2">
      <c r="A115" s="84">
        <v>43888</v>
      </c>
      <c r="B115" s="85">
        <v>4.35312154891517</v>
      </c>
      <c r="C115" s="85">
        <v>4.0303915309511797</v>
      </c>
      <c r="D115" s="85">
        <v>11.220664366263</v>
      </c>
      <c r="E115" s="85">
        <v>10.180349557316299</v>
      </c>
      <c r="F115" s="85">
        <v>2.1849182791641701</v>
      </c>
      <c r="G115" s="85">
        <v>2.1219110509949899</v>
      </c>
      <c r="H115" s="85">
        <v>8.6273309080354199</v>
      </c>
      <c r="I115" s="85">
        <v>9.1626367031447398</v>
      </c>
      <c r="J115" s="85">
        <v>3.0914090437651902</v>
      </c>
      <c r="K115" s="85">
        <v>7.97880144492194</v>
      </c>
      <c r="L115" s="85">
        <v>4.6328804772074896</v>
      </c>
      <c r="M115" s="203"/>
      <c r="N115" s="20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</row>
    <row r="116" spans="1:25" s="16" customFormat="1" x14ac:dyDescent="0.2">
      <c r="A116" s="84">
        <v>43889</v>
      </c>
      <c r="B116" s="85">
        <v>4.3446989550196999</v>
      </c>
      <c r="C116" s="85">
        <v>4.0202519970583301</v>
      </c>
      <c r="D116" s="85">
        <v>11.2330356993347</v>
      </c>
      <c r="E116" s="85">
        <v>10.166025746918301</v>
      </c>
      <c r="F116" s="85">
        <v>2.17496248451386</v>
      </c>
      <c r="G116" s="85">
        <v>2.1169032413130702</v>
      </c>
      <c r="H116" s="85">
        <v>8.6218101325781795</v>
      </c>
      <c r="I116" s="85">
        <v>8.78423089501287</v>
      </c>
      <c r="J116" s="85">
        <v>-0.68137326656394404</v>
      </c>
      <c r="K116" s="85">
        <v>8.0042939766611596</v>
      </c>
      <c r="L116" s="85">
        <v>4.6349175932354303</v>
      </c>
      <c r="M116" s="203"/>
      <c r="N116" s="20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</row>
    <row r="117" spans="1:25" s="16" customFormat="1" x14ac:dyDescent="0.2">
      <c r="A117" s="84">
        <v>43892</v>
      </c>
      <c r="B117" s="85">
        <v>4.31388670027399</v>
      </c>
      <c r="C117" s="85">
        <v>3.9945442132738398</v>
      </c>
      <c r="D117" s="85">
        <v>11.2311956116116</v>
      </c>
      <c r="E117" s="85">
        <v>10.2106777415067</v>
      </c>
      <c r="F117" s="85">
        <v>2.1637798412825799</v>
      </c>
      <c r="G117" s="85">
        <v>2.1060806075189502</v>
      </c>
      <c r="H117" s="85">
        <v>8.6388368915976397</v>
      </c>
      <c r="I117" s="85">
        <v>8.93919670217727</v>
      </c>
      <c r="J117" s="85">
        <v>-0.42542390991785001</v>
      </c>
      <c r="K117" s="85">
        <v>7.9737890566480498</v>
      </c>
      <c r="L117" s="85">
        <v>4.6307807647316697</v>
      </c>
      <c r="M117" s="203"/>
      <c r="N117" s="20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</row>
    <row r="118" spans="1:25" s="16" customFormat="1" x14ac:dyDescent="0.2">
      <c r="A118" s="84">
        <v>43893</v>
      </c>
      <c r="B118" s="85">
        <v>4.3038462722492596</v>
      </c>
      <c r="C118" s="85">
        <v>3.9942828212632402</v>
      </c>
      <c r="D118" s="85">
        <v>11.2728714343785</v>
      </c>
      <c r="E118" s="85">
        <v>10.2551614218902</v>
      </c>
      <c r="F118" s="85">
        <v>2.1613452599696399</v>
      </c>
      <c r="G118" s="85">
        <v>2.1032043372043998</v>
      </c>
      <c r="H118" s="85">
        <v>8.6873466855738801</v>
      </c>
      <c r="I118" s="85">
        <v>9.2506696900665695</v>
      </c>
      <c r="J118" s="85">
        <v>1.86295206539703</v>
      </c>
      <c r="K118" s="85">
        <v>7.9834039853800904</v>
      </c>
      <c r="L118" s="85">
        <v>4.6382635179677401</v>
      </c>
      <c r="M118" s="203"/>
      <c r="N118" s="20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</row>
    <row r="119" spans="1:25" s="16" customFormat="1" x14ac:dyDescent="0.2">
      <c r="A119" s="84">
        <v>43894</v>
      </c>
      <c r="B119" s="85">
        <v>4.2977846341247803</v>
      </c>
      <c r="C119" s="85">
        <v>3.9961956541488899</v>
      </c>
      <c r="D119" s="85">
        <v>11.265970345683201</v>
      </c>
      <c r="E119" s="85">
        <v>10.298845885417601</v>
      </c>
      <c r="F119" s="85">
        <v>2.15941434256347</v>
      </c>
      <c r="G119" s="85">
        <v>2.0936039781714899</v>
      </c>
      <c r="H119" s="85">
        <v>8.5087228632446106</v>
      </c>
      <c r="I119" s="85">
        <v>9.4057990586330806</v>
      </c>
      <c r="J119" s="85">
        <v>0.95467225125156296</v>
      </c>
      <c r="K119" s="85">
        <v>8.2229556378739801</v>
      </c>
      <c r="L119" s="85">
        <v>4.6367499840254602</v>
      </c>
      <c r="M119" s="203"/>
      <c r="N119" s="20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</row>
    <row r="120" spans="1:25" s="16" customFormat="1" x14ac:dyDescent="0.2">
      <c r="A120" s="84">
        <v>43895</v>
      </c>
      <c r="B120" s="85">
        <v>4.2853908108710899</v>
      </c>
      <c r="C120" s="85">
        <v>3.9932608977239301</v>
      </c>
      <c r="D120" s="85">
        <v>11.152722362785701</v>
      </c>
      <c r="E120" s="85">
        <v>10.2913822465338</v>
      </c>
      <c r="F120" s="85">
        <v>2.1502712353294302</v>
      </c>
      <c r="G120" s="85">
        <v>2.0847564466663502</v>
      </c>
      <c r="H120" s="85">
        <v>8.6258329851079303</v>
      </c>
      <c r="I120" s="85">
        <v>9.5221879826867006</v>
      </c>
      <c r="J120" s="85">
        <v>3.37564632838001</v>
      </c>
      <c r="K120" s="85">
        <v>8.2682815631187196</v>
      </c>
      <c r="L120" s="85">
        <v>4.6415088064420402</v>
      </c>
      <c r="M120" s="203"/>
      <c r="N120" s="20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</row>
    <row r="121" spans="1:25" s="16" customFormat="1" x14ac:dyDescent="0.2">
      <c r="A121" s="84">
        <v>43896</v>
      </c>
      <c r="B121" s="85">
        <v>4.2700226048615102</v>
      </c>
      <c r="C121" s="85">
        <v>3.9827289096275398</v>
      </c>
      <c r="D121" s="85">
        <v>11.179549438186999</v>
      </c>
      <c r="E121" s="85">
        <v>10.285723477144201</v>
      </c>
      <c r="F121" s="85">
        <v>2.14051671888148</v>
      </c>
      <c r="G121" s="85">
        <v>2.07970402709247</v>
      </c>
      <c r="H121" s="85">
        <v>8.6142650176814897</v>
      </c>
      <c r="I121" s="85">
        <v>9.2598378829069006</v>
      </c>
      <c r="J121" s="85">
        <v>1.4202922996856</v>
      </c>
      <c r="K121" s="85">
        <v>8.0370276526062199</v>
      </c>
      <c r="L121" s="85">
        <v>4.6304730534622403</v>
      </c>
      <c r="M121" s="203"/>
      <c r="N121" s="20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</row>
    <row r="122" spans="1:25" s="16" customFormat="1" x14ac:dyDescent="0.2">
      <c r="A122" s="84">
        <v>43899</v>
      </c>
      <c r="B122" s="85">
        <v>4.2436460096350697</v>
      </c>
      <c r="C122" s="85">
        <v>3.9605030463800102</v>
      </c>
      <c r="D122" s="85">
        <v>11.2300842768656</v>
      </c>
      <c r="E122" s="85">
        <v>10.3492400682628</v>
      </c>
      <c r="F122" s="85">
        <v>2.1433354818075099</v>
      </c>
      <c r="G122" s="85">
        <v>2.0675006626960002</v>
      </c>
      <c r="H122" s="85">
        <v>8.6562496437160803</v>
      </c>
      <c r="I122" s="85">
        <v>8.9606488516540193</v>
      </c>
      <c r="J122" s="85">
        <v>-0.284143995908469</v>
      </c>
      <c r="K122" s="85">
        <v>7.8876967829892104</v>
      </c>
      <c r="L122" s="85">
        <v>4.6252331249119099</v>
      </c>
      <c r="M122" s="203"/>
      <c r="N122" s="20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</row>
    <row r="123" spans="1:25" s="16" customFormat="1" x14ac:dyDescent="0.2">
      <c r="A123" s="84">
        <v>43900</v>
      </c>
      <c r="B123" s="85">
        <v>4.2384577541136004</v>
      </c>
      <c r="C123" s="85">
        <v>3.9497608683458201</v>
      </c>
      <c r="D123" s="85">
        <v>11.243140066151399</v>
      </c>
      <c r="E123" s="85">
        <v>10.368357369102901</v>
      </c>
      <c r="F123" s="85">
        <v>2.1226209230931099</v>
      </c>
      <c r="G123" s="85">
        <v>2.05986670210428</v>
      </c>
      <c r="H123" s="85">
        <v>8.4844291377397596</v>
      </c>
      <c r="I123" s="85">
        <v>8.6635816312971397</v>
      </c>
      <c r="J123" s="85">
        <v>-4.90806422292283</v>
      </c>
      <c r="K123" s="85">
        <v>7.1636969752962498</v>
      </c>
      <c r="L123" s="85">
        <v>4.6154515166658996</v>
      </c>
      <c r="M123" s="203"/>
      <c r="N123" s="20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</row>
    <row r="124" spans="1:25" s="16" customFormat="1" x14ac:dyDescent="0.2">
      <c r="A124" s="84">
        <v>43901</v>
      </c>
      <c r="B124" s="85">
        <v>4.22193974354707</v>
      </c>
      <c r="C124" s="85">
        <v>3.9426338246003998</v>
      </c>
      <c r="D124" s="85">
        <v>11.304586767372999</v>
      </c>
      <c r="E124" s="85">
        <v>10.4098884389108</v>
      </c>
      <c r="F124" s="85">
        <v>2.1168288788444101</v>
      </c>
      <c r="G124" s="85">
        <v>2.0634030684874398</v>
      </c>
      <c r="H124" s="85">
        <v>8.3811778562584998</v>
      </c>
      <c r="I124" s="85">
        <v>8.2055473349995296</v>
      </c>
      <c r="J124" s="85">
        <v>-4.1602890944154796</v>
      </c>
      <c r="K124" s="85">
        <v>6.6870671515700604</v>
      </c>
      <c r="L124" s="85">
        <v>4.6247116621790099</v>
      </c>
      <c r="M124" s="203"/>
      <c r="N124" s="20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</row>
    <row r="125" spans="1:25" s="16" customFormat="1" x14ac:dyDescent="0.2">
      <c r="A125" s="84">
        <v>43902</v>
      </c>
      <c r="B125" s="85">
        <v>4.2149252512682596</v>
      </c>
      <c r="C125" s="85">
        <v>3.9333963925945401</v>
      </c>
      <c r="D125" s="85">
        <v>11.326738633657699</v>
      </c>
      <c r="E125" s="85">
        <v>10.442400530720301</v>
      </c>
      <c r="F125" s="85">
        <v>2.11012032316818</v>
      </c>
      <c r="G125" s="85">
        <v>2.06043887924965</v>
      </c>
      <c r="H125" s="85">
        <v>8.4075611644981194</v>
      </c>
      <c r="I125" s="85">
        <v>7.3618139010547097</v>
      </c>
      <c r="J125" s="85">
        <v>-9.6215288944594999</v>
      </c>
      <c r="K125" s="85">
        <v>5.8341348822770804</v>
      </c>
      <c r="L125" s="85">
        <v>4.6127794978276002</v>
      </c>
      <c r="M125" s="203"/>
      <c r="N125" s="20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</row>
    <row r="126" spans="1:25" s="16" customFormat="1" x14ac:dyDescent="0.2">
      <c r="A126" s="84">
        <v>43903</v>
      </c>
      <c r="B126" s="85">
        <v>4.2115143457290296</v>
      </c>
      <c r="C126" s="85">
        <v>3.92224753147282</v>
      </c>
      <c r="D126" s="85">
        <v>11.3593250983721</v>
      </c>
      <c r="E126" s="85">
        <v>10.430131068237401</v>
      </c>
      <c r="F126" s="85">
        <v>2.1084780401358798</v>
      </c>
      <c r="G126" s="85">
        <v>2.05909627981924</v>
      </c>
      <c r="H126" s="85">
        <v>8.2255268503527805</v>
      </c>
      <c r="I126" s="85">
        <v>6.76389897205972</v>
      </c>
      <c r="J126" s="85">
        <v>-15.432712105483599</v>
      </c>
      <c r="K126" s="85">
        <v>5.5726636363706499</v>
      </c>
      <c r="L126" s="85">
        <v>4.5840263287080596</v>
      </c>
      <c r="M126" s="203"/>
      <c r="N126" s="20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</row>
    <row r="127" spans="1:25" s="16" customFormat="1" x14ac:dyDescent="0.2">
      <c r="A127" s="84">
        <v>43906</v>
      </c>
      <c r="B127" s="85">
        <v>4.1868490926130999</v>
      </c>
      <c r="C127" s="85">
        <v>3.8905350743531302</v>
      </c>
      <c r="D127" s="85">
        <v>11.362078584695899</v>
      </c>
      <c r="E127" s="85">
        <v>10.4789478355328</v>
      </c>
      <c r="F127" s="85">
        <v>2.0959400983002499</v>
      </c>
      <c r="G127" s="85">
        <v>2.0405515428574899</v>
      </c>
      <c r="H127" s="85">
        <v>8.1536875989946704</v>
      </c>
      <c r="I127" s="85">
        <v>6.2721451854827599</v>
      </c>
      <c r="J127" s="85">
        <v>-12.279273915782399</v>
      </c>
      <c r="K127" s="85">
        <v>4.6860155695471901</v>
      </c>
      <c r="L127" s="85">
        <v>4.5661058488984496</v>
      </c>
      <c r="M127" s="203"/>
      <c r="N127" s="20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</row>
    <row r="128" spans="1:25" s="16" customFormat="1" x14ac:dyDescent="0.2">
      <c r="A128" s="84">
        <v>43907</v>
      </c>
      <c r="B128" s="85">
        <v>4.1743893827491396</v>
      </c>
      <c r="C128" s="85">
        <v>3.8802006736937198</v>
      </c>
      <c r="D128" s="85">
        <v>11.3427673838279</v>
      </c>
      <c r="E128" s="85">
        <v>10.4346560676507</v>
      </c>
      <c r="F128" s="85">
        <v>2.0901988510043101</v>
      </c>
      <c r="G128" s="85">
        <v>2.0385239663919799</v>
      </c>
      <c r="H128" s="85">
        <v>7.7319189454206301</v>
      </c>
      <c r="I128" s="85">
        <v>5.4936386186263597</v>
      </c>
      <c r="J128" s="85">
        <v>-18.489569245889601</v>
      </c>
      <c r="K128" s="85">
        <v>3.9958391052046101</v>
      </c>
      <c r="L128" s="85">
        <v>4.57737945834503</v>
      </c>
      <c r="M128" s="203"/>
      <c r="N128" s="20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</row>
    <row r="129" spans="1:25" s="16" customFormat="1" x14ac:dyDescent="0.2">
      <c r="A129" s="84">
        <v>43908</v>
      </c>
      <c r="B129" s="85">
        <v>4.2047448720128697</v>
      </c>
      <c r="C129" s="85">
        <v>3.8894846795336901</v>
      </c>
      <c r="D129" s="85">
        <v>11.376727447336901</v>
      </c>
      <c r="E129" s="85">
        <v>10.509848474880799</v>
      </c>
      <c r="F129" s="85">
        <v>2.0835598274970901</v>
      </c>
      <c r="G129" s="85">
        <v>2.0310660261799902</v>
      </c>
      <c r="H129" s="85">
        <v>7.4642068025680404</v>
      </c>
      <c r="I129" s="85">
        <v>5.1547973261236804</v>
      </c>
      <c r="J129" s="85">
        <v>-16.869883121507399</v>
      </c>
      <c r="K129" s="85">
        <v>3.08236341752017</v>
      </c>
      <c r="L129" s="85">
        <v>4.6283776964104701</v>
      </c>
      <c r="M129" s="203"/>
      <c r="N129" s="20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</row>
    <row r="130" spans="1:25" s="16" customFormat="1" x14ac:dyDescent="0.2">
      <c r="A130" s="84">
        <v>43909</v>
      </c>
      <c r="B130" s="85">
        <v>4.19207040427961</v>
      </c>
      <c r="C130" s="85">
        <v>3.88197688557988</v>
      </c>
      <c r="D130" s="85">
        <v>11.357610474644501</v>
      </c>
      <c r="E130" s="85">
        <v>10.484968079129301</v>
      </c>
      <c r="F130" s="85">
        <v>2.0769372536234498</v>
      </c>
      <c r="G130" s="85">
        <v>2.0241003442994701</v>
      </c>
      <c r="H130" s="85">
        <v>7.26211378147626</v>
      </c>
      <c r="I130" s="85">
        <v>4.7382552843034702</v>
      </c>
      <c r="J130" s="85">
        <v>-19.256398225302199</v>
      </c>
      <c r="K130" s="85">
        <v>2.7828849088885801</v>
      </c>
      <c r="L130" s="85">
        <v>4.6208748674951599</v>
      </c>
      <c r="M130" s="203"/>
      <c r="N130" s="20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</row>
    <row r="131" spans="1:25" s="16" customFormat="1" x14ac:dyDescent="0.2">
      <c r="A131" s="84">
        <v>43910</v>
      </c>
      <c r="B131" s="85">
        <v>4.1851973247032603</v>
      </c>
      <c r="C131" s="85">
        <v>3.87410476609152</v>
      </c>
      <c r="D131" s="85">
        <v>11.2509288770281</v>
      </c>
      <c r="E131" s="85">
        <v>10.411761275026</v>
      </c>
      <c r="F131" s="85">
        <v>2.0658298350373698</v>
      </c>
      <c r="G131" s="85">
        <v>2.01483755935041</v>
      </c>
      <c r="H131" s="85">
        <v>7.0565597938656204</v>
      </c>
      <c r="I131" s="85">
        <v>4.2427053285744396</v>
      </c>
      <c r="J131" s="85">
        <v>-19.752848088975899</v>
      </c>
      <c r="K131" s="85">
        <v>3.0201989595069101</v>
      </c>
      <c r="L131" s="85">
        <v>4.5920049262242104</v>
      </c>
      <c r="M131" s="203"/>
      <c r="N131" s="20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</row>
    <row r="132" spans="1:25" s="16" customFormat="1" x14ac:dyDescent="0.2">
      <c r="A132" s="84">
        <v>43913</v>
      </c>
      <c r="B132" s="85">
        <v>4.1595458144467203</v>
      </c>
      <c r="C132" s="85">
        <v>3.8490018488997002</v>
      </c>
      <c r="D132" s="85">
        <v>11.2133709402609</v>
      </c>
      <c r="E132" s="85">
        <v>10.502977807368101</v>
      </c>
      <c r="F132" s="85">
        <v>2.0567660043568901</v>
      </c>
      <c r="G132" s="85">
        <v>2.0054229598703799</v>
      </c>
      <c r="H132" s="85">
        <v>7.0095352606850199</v>
      </c>
      <c r="I132" s="85">
        <v>4.2982802256681802</v>
      </c>
      <c r="J132" s="85">
        <v>-22.7489163137828</v>
      </c>
      <c r="K132" s="85">
        <v>2.9404424823648099</v>
      </c>
      <c r="L132" s="85">
        <v>4.5828896688817196</v>
      </c>
      <c r="M132" s="203"/>
      <c r="N132" s="20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</row>
    <row r="133" spans="1:25" s="16" customFormat="1" x14ac:dyDescent="0.2">
      <c r="A133" s="84">
        <v>43914</v>
      </c>
      <c r="B133" s="85">
        <v>4.1681604089659796</v>
      </c>
      <c r="C133" s="85">
        <v>3.8489497311988998</v>
      </c>
      <c r="D133" s="85">
        <v>11.2027128109762</v>
      </c>
      <c r="E133" s="85">
        <v>10.415694641737799</v>
      </c>
      <c r="F133" s="85">
        <v>2.0460663351877599</v>
      </c>
      <c r="G133" s="85">
        <v>1.9969460362360401</v>
      </c>
      <c r="H133" s="85">
        <v>6.9849767367517304</v>
      </c>
      <c r="I133" s="85">
        <v>4.7500374007107897</v>
      </c>
      <c r="J133" s="85">
        <v>-22.2819824079283</v>
      </c>
      <c r="K133" s="85">
        <v>3.1754034284902102</v>
      </c>
      <c r="L133" s="85">
        <v>4.5767666892340397</v>
      </c>
      <c r="M133" s="203"/>
      <c r="N133" s="20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</row>
    <row r="134" spans="1:25" s="16" customFormat="1" x14ac:dyDescent="0.2">
      <c r="A134" s="84">
        <v>43915</v>
      </c>
      <c r="B134" s="85">
        <v>4.1528357783638299</v>
      </c>
      <c r="C134" s="85">
        <v>3.8416346874101901</v>
      </c>
      <c r="D134" s="85">
        <v>11.1294627702701</v>
      </c>
      <c r="E134" s="85">
        <v>10.384177614926999</v>
      </c>
      <c r="F134" s="85">
        <v>2.0363178087753799</v>
      </c>
      <c r="G134" s="85">
        <v>1.99253117311553</v>
      </c>
      <c r="H134" s="85">
        <v>6.9695522833251102</v>
      </c>
      <c r="I134" s="85">
        <v>5.4548293356029598</v>
      </c>
      <c r="J134" s="85">
        <v>-17.093420931643301</v>
      </c>
      <c r="K134" s="85">
        <v>3.4262134078326199</v>
      </c>
      <c r="L134" s="85">
        <v>4.5621967953228504</v>
      </c>
      <c r="M134" s="203"/>
      <c r="N134" s="20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</row>
    <row r="135" spans="1:25" s="16" customFormat="1" x14ac:dyDescent="0.2">
      <c r="A135" s="84">
        <v>43916</v>
      </c>
      <c r="B135" s="85">
        <v>4.1610729354518003</v>
      </c>
      <c r="C135" s="85">
        <v>3.8391979900520501</v>
      </c>
      <c r="D135" s="85">
        <v>11.1018874261256</v>
      </c>
      <c r="E135" s="85">
        <v>10.3693231858236</v>
      </c>
      <c r="F135" s="85">
        <v>2.0385068233710699</v>
      </c>
      <c r="G135" s="85">
        <v>1.9883551836683799</v>
      </c>
      <c r="H135" s="85">
        <v>6.9217763480848804</v>
      </c>
      <c r="I135" s="85">
        <v>5.5760991878359603</v>
      </c>
      <c r="J135" s="85">
        <v>-15.9588739273239</v>
      </c>
      <c r="K135" s="85">
        <v>4.3415202985611296</v>
      </c>
      <c r="L135" s="85">
        <v>4.53671329019891</v>
      </c>
      <c r="M135" s="172"/>
      <c r="N135" s="173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</row>
    <row r="136" spans="1:25" s="16" customFormat="1" x14ac:dyDescent="0.2">
      <c r="A136" s="84">
        <v>43917</v>
      </c>
      <c r="B136" s="85">
        <v>4.1571789173206701</v>
      </c>
      <c r="C136" s="85">
        <v>3.8330950262967698</v>
      </c>
      <c r="D136" s="85">
        <v>11.085179805442101</v>
      </c>
      <c r="E136" s="85">
        <v>10.3382939914869</v>
      </c>
      <c r="F136" s="85">
        <v>2.02824767184996</v>
      </c>
      <c r="G136" s="85">
        <v>1.9777793350978401</v>
      </c>
      <c r="H136" s="85">
        <v>6.7899914688018397</v>
      </c>
      <c r="I136" s="85">
        <v>5.6523593494075799</v>
      </c>
      <c r="J136" s="85">
        <v>-12.207156685568201</v>
      </c>
      <c r="K136" s="85">
        <v>4.3693842350459198</v>
      </c>
      <c r="L136" s="85">
        <v>4.5363736307914104</v>
      </c>
      <c r="M136" s="172"/>
      <c r="N136" s="173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</row>
    <row r="137" spans="1:25" s="16" customFormat="1" x14ac:dyDescent="0.2">
      <c r="A137" s="84">
        <v>43920</v>
      </c>
      <c r="B137" s="85">
        <v>4.1315117933762098</v>
      </c>
      <c r="C137" s="85">
        <v>3.8062404686744502</v>
      </c>
      <c r="D137" s="85">
        <v>11.046591000365099</v>
      </c>
      <c r="E137" s="85">
        <v>10.278116124140601</v>
      </c>
      <c r="F137" s="85">
        <v>2.0251458499783399</v>
      </c>
      <c r="G137" s="85">
        <v>1.9667033638610201</v>
      </c>
      <c r="H137" s="85">
        <v>6.0189121521218398</v>
      </c>
      <c r="I137" s="85">
        <v>4.7725583675726098</v>
      </c>
      <c r="J137" s="85">
        <v>-13.956099697829501</v>
      </c>
      <c r="K137" s="85">
        <v>4.1981589766882301</v>
      </c>
      <c r="L137" s="85">
        <v>4.48776685016293</v>
      </c>
      <c r="M137" s="172"/>
      <c r="N137" s="173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</row>
    <row r="138" spans="1:25" s="16" customFormat="1" x14ac:dyDescent="0.2">
      <c r="A138" s="84">
        <v>43921</v>
      </c>
      <c r="B138" s="85">
        <v>4.1205251458127501</v>
      </c>
      <c r="C138" s="85">
        <v>3.7900236156023901</v>
      </c>
      <c r="D138" s="85">
        <v>11.036345971854001</v>
      </c>
      <c r="E138" s="85">
        <v>10.270388612044</v>
      </c>
      <c r="F138" s="85">
        <v>2.0248549256856898</v>
      </c>
      <c r="G138" s="85">
        <v>1.9545074738314501</v>
      </c>
      <c r="H138" s="85">
        <v>5.8996822521137897</v>
      </c>
      <c r="I138" s="85">
        <v>4.5674980051703304</v>
      </c>
      <c r="J138" s="85">
        <v>-12.5904618117229</v>
      </c>
      <c r="K138" s="85">
        <v>4.1390189270890696</v>
      </c>
      <c r="L138" s="85">
        <v>4.4697227720148298</v>
      </c>
      <c r="M138" s="172"/>
      <c r="N138" s="173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</row>
    <row r="139" spans="1:25" s="16" customFormat="1" ht="14.25" x14ac:dyDescent="0.2">
      <c r="A139" s="84">
        <v>43922</v>
      </c>
      <c r="B139" s="85">
        <v>4.1097650748722003</v>
      </c>
      <c r="C139" s="85">
        <v>3.7912510333782299</v>
      </c>
      <c r="D139" s="85">
        <v>12.828202915004301</v>
      </c>
      <c r="E139" s="85">
        <v>10.123798341174</v>
      </c>
      <c r="F139" s="85">
        <v>2.01637834810826</v>
      </c>
      <c r="G139" s="85">
        <v>1.95464800654447</v>
      </c>
      <c r="H139" s="85">
        <v>6.4893663157961896</v>
      </c>
      <c r="I139" s="85">
        <v>4.2686043476895996</v>
      </c>
      <c r="J139" s="85">
        <v>-15.1627924541434</v>
      </c>
      <c r="K139" s="85">
        <v>3.8536393966711402</v>
      </c>
      <c r="L139" s="85">
        <v>4.5041220547063103</v>
      </c>
      <c r="M139" s="170"/>
      <c r="N139" s="174"/>
      <c r="O139" s="129"/>
      <c r="P139" s="128"/>
      <c r="Q139" s="25"/>
      <c r="R139" s="25"/>
      <c r="S139" s="25"/>
      <c r="T139" s="25"/>
      <c r="U139" s="25"/>
      <c r="V139" s="25"/>
      <c r="W139" s="25"/>
      <c r="X139" s="25"/>
      <c r="Y139" s="25"/>
    </row>
    <row r="140" spans="1:25" s="16" customFormat="1" ht="14.25" x14ac:dyDescent="0.2">
      <c r="A140" s="84">
        <v>43923</v>
      </c>
      <c r="B140" s="85">
        <v>4.0930392004163396</v>
      </c>
      <c r="C140" s="85">
        <v>3.7867583932079798</v>
      </c>
      <c r="D140" s="85">
        <v>12.770733238182499</v>
      </c>
      <c r="E140" s="85">
        <v>10.050258310415501</v>
      </c>
      <c r="F140" s="85">
        <v>2.0138228707908499</v>
      </c>
      <c r="G140" s="85">
        <v>1.9589814205659</v>
      </c>
      <c r="H140" s="85">
        <v>6.1994733861473001</v>
      </c>
      <c r="I140" s="85">
        <v>4.0024579080491298</v>
      </c>
      <c r="J140" s="85">
        <v>-17.2987683287955</v>
      </c>
      <c r="K140" s="85">
        <v>3.7769511695488802</v>
      </c>
      <c r="L140" s="85">
        <v>4.4625494415304399</v>
      </c>
      <c r="M140" s="170"/>
      <c r="N140" s="174"/>
      <c r="O140" s="129"/>
      <c r="P140" s="128"/>
      <c r="Q140" s="25"/>
      <c r="R140" s="25"/>
      <c r="S140" s="25"/>
      <c r="T140" s="25"/>
      <c r="U140" s="25"/>
      <c r="V140" s="25"/>
      <c r="W140" s="25"/>
      <c r="X140" s="25"/>
      <c r="Y140" s="25"/>
    </row>
    <row r="141" spans="1:25" s="16" customFormat="1" ht="14.25" x14ac:dyDescent="0.2">
      <c r="A141" s="84">
        <v>43924</v>
      </c>
      <c r="B141" s="85">
        <v>4.0878026945623498</v>
      </c>
      <c r="C141" s="85">
        <v>3.7853955749493799</v>
      </c>
      <c r="D141" s="85">
        <v>12.724745744940099</v>
      </c>
      <c r="E141" s="85">
        <v>9.9551515794388905</v>
      </c>
      <c r="F141" s="85">
        <v>2.00720823590988</v>
      </c>
      <c r="G141" s="85">
        <v>1.94486003523151</v>
      </c>
      <c r="H141" s="85">
        <v>6.22823325493734</v>
      </c>
      <c r="I141" s="85">
        <v>3.89075747071958</v>
      </c>
      <c r="J141" s="85">
        <v>-16.247180186441302</v>
      </c>
      <c r="K141" s="85">
        <v>3.2874913558825098</v>
      </c>
      <c r="L141" s="85">
        <v>4.4574909750889304</v>
      </c>
      <c r="M141" s="170"/>
      <c r="N141" s="174"/>
      <c r="O141" s="129"/>
      <c r="P141" s="128"/>
      <c r="Q141" s="25"/>
      <c r="R141" s="25"/>
      <c r="S141" s="25"/>
      <c r="T141" s="25"/>
      <c r="U141" s="25"/>
      <c r="V141" s="25"/>
      <c r="W141" s="25"/>
      <c r="X141" s="25"/>
      <c r="Y141" s="25"/>
    </row>
    <row r="142" spans="1:25" s="16" customFormat="1" ht="14.25" x14ac:dyDescent="0.2">
      <c r="A142" s="84">
        <v>43927</v>
      </c>
      <c r="B142" s="85">
        <v>4.06220679679027</v>
      </c>
      <c r="C142" s="85">
        <v>3.7592773830870398</v>
      </c>
      <c r="D142" s="85">
        <v>12.695349400281801</v>
      </c>
      <c r="E142" s="85">
        <v>9.9337849593011605</v>
      </c>
      <c r="F142" s="85">
        <v>1.9992167116086199</v>
      </c>
      <c r="G142" s="85">
        <v>1.93217045136743</v>
      </c>
      <c r="H142" s="85">
        <v>6.2347285778857602</v>
      </c>
      <c r="I142" s="85">
        <v>3.7792452747133898</v>
      </c>
      <c r="J142" s="85">
        <v>-16.7180861823126</v>
      </c>
      <c r="K142" s="85">
        <v>3.1886569957796498</v>
      </c>
      <c r="L142" s="85">
        <v>4.4398325242441699</v>
      </c>
      <c r="M142" s="170"/>
      <c r="N142" s="174"/>
      <c r="O142" s="129"/>
      <c r="P142" s="128"/>
      <c r="Q142" s="25"/>
      <c r="R142" s="25"/>
      <c r="S142" s="25"/>
      <c r="T142" s="25"/>
      <c r="U142" s="25"/>
      <c r="V142" s="25"/>
      <c r="W142" s="25"/>
      <c r="X142" s="25"/>
      <c r="Y142" s="25"/>
    </row>
    <row r="143" spans="1:25" s="16" customFormat="1" ht="14.25" x14ac:dyDescent="0.2">
      <c r="A143" s="84">
        <v>43928</v>
      </c>
      <c r="B143" s="85">
        <v>4.05385764669363</v>
      </c>
      <c r="C143" s="85">
        <v>3.7492792218820701</v>
      </c>
      <c r="D143" s="85">
        <v>12.6666972757395</v>
      </c>
      <c r="E143" s="85">
        <v>9.9021821440993492</v>
      </c>
      <c r="F143" s="85">
        <v>1.9954770158364299</v>
      </c>
      <c r="G143" s="85">
        <v>1.9284421197553301</v>
      </c>
      <c r="H143" s="85">
        <v>6.1710832667731603</v>
      </c>
      <c r="I143" s="85">
        <v>3.7129997908551</v>
      </c>
      <c r="J143" s="85">
        <v>-17.111518542537201</v>
      </c>
      <c r="K143" s="85">
        <v>3.1886255538267001</v>
      </c>
      <c r="L143" s="85">
        <v>4.4427877615568399</v>
      </c>
      <c r="M143" s="170"/>
      <c r="N143" s="174"/>
      <c r="O143" s="129"/>
      <c r="P143" s="128"/>
      <c r="Q143" s="25"/>
      <c r="R143" s="25"/>
      <c r="S143" s="25"/>
      <c r="T143" s="25"/>
      <c r="U143" s="25"/>
      <c r="V143" s="25"/>
      <c r="W143" s="25"/>
      <c r="X143" s="25"/>
      <c r="Y143" s="25"/>
    </row>
    <row r="144" spans="1:25" s="16" customFormat="1" ht="14.25" x14ac:dyDescent="0.2">
      <c r="A144" s="84">
        <v>43929</v>
      </c>
      <c r="B144" s="85">
        <v>4.0416577840202903</v>
      </c>
      <c r="C144" s="85">
        <v>3.7369628518206599</v>
      </c>
      <c r="D144" s="85">
        <v>12.6475971585916</v>
      </c>
      <c r="E144" s="85">
        <v>9.9019984082256407</v>
      </c>
      <c r="F144" s="85">
        <v>1.9906554110356101</v>
      </c>
      <c r="G144" s="85">
        <v>1.92444264225646</v>
      </c>
      <c r="H144" s="85">
        <v>6.0614448849199603</v>
      </c>
      <c r="I144" s="85">
        <v>3.6866213605135698</v>
      </c>
      <c r="J144" s="85">
        <v>-16.973500758482999</v>
      </c>
      <c r="K144" s="85">
        <v>3.0753417682031698</v>
      </c>
      <c r="L144" s="85">
        <v>4.4270450251258797</v>
      </c>
      <c r="M144" s="170"/>
      <c r="N144" s="174"/>
      <c r="O144" s="129"/>
      <c r="P144" s="128"/>
      <c r="Q144" s="25"/>
      <c r="R144" s="25"/>
      <c r="S144" s="25"/>
      <c r="T144" s="25"/>
      <c r="U144" s="25"/>
      <c r="V144" s="25"/>
      <c r="W144" s="25"/>
      <c r="X144" s="25"/>
      <c r="Y144" s="25"/>
    </row>
    <row r="145" spans="1:25" s="16" customFormat="1" ht="14.25" x14ac:dyDescent="0.2">
      <c r="A145" s="84">
        <v>43934</v>
      </c>
      <c r="B145" s="85">
        <v>3.98710164429091</v>
      </c>
      <c r="C145" s="85">
        <v>3.7007660326342799</v>
      </c>
      <c r="D145" s="85">
        <v>12.720455800863601</v>
      </c>
      <c r="E145" s="85">
        <v>9.8714492336969801</v>
      </c>
      <c r="F145" s="85">
        <v>1.973245082586</v>
      </c>
      <c r="G145" s="85">
        <v>1.90043939671192</v>
      </c>
      <c r="H145" s="85">
        <v>5.7317030023776798</v>
      </c>
      <c r="I145" s="85">
        <v>3.86397045004504</v>
      </c>
      <c r="J145" s="85">
        <v>-9.7251195295583894</v>
      </c>
      <c r="K145" s="85">
        <v>2.74013181075627</v>
      </c>
      <c r="L145" s="85">
        <v>4.5063916376753799</v>
      </c>
      <c r="M145" s="170"/>
      <c r="N145" s="174"/>
      <c r="O145" s="129"/>
      <c r="P145" s="128"/>
      <c r="Q145" s="25"/>
      <c r="R145" s="25"/>
      <c r="S145" s="25"/>
      <c r="T145" s="25"/>
      <c r="U145" s="25"/>
      <c r="V145" s="25"/>
      <c r="W145" s="25"/>
      <c r="X145" s="25"/>
      <c r="Y145" s="25"/>
    </row>
    <row r="146" spans="1:25" s="16" customFormat="1" ht="14.25" x14ac:dyDescent="0.2">
      <c r="A146" s="84">
        <v>43935</v>
      </c>
      <c r="B146" s="85">
        <v>3.9925769604569199</v>
      </c>
      <c r="C146" s="85">
        <v>3.70004167542423</v>
      </c>
      <c r="D146" s="85">
        <v>12.629764413764599</v>
      </c>
      <c r="E146" s="85">
        <v>9.8243033892267793</v>
      </c>
      <c r="F146" s="85">
        <v>1.9699570217386</v>
      </c>
      <c r="G146" s="85">
        <v>1.89702963535201</v>
      </c>
      <c r="H146" s="85">
        <v>5.2199245114975303</v>
      </c>
      <c r="I146" s="85">
        <v>3.4324951181771302</v>
      </c>
      <c r="J146" s="85">
        <v>-10.7871278835726</v>
      </c>
      <c r="K146" s="85">
        <v>2.8202357074135098</v>
      </c>
      <c r="L146" s="85">
        <v>4.49402236847859</v>
      </c>
      <c r="M146" s="170"/>
      <c r="N146" s="174"/>
      <c r="O146" s="129"/>
      <c r="P146" s="128"/>
      <c r="Q146" s="25"/>
      <c r="R146" s="25"/>
      <c r="S146" s="25"/>
      <c r="T146" s="25"/>
      <c r="U146" s="25"/>
      <c r="V146" s="25"/>
      <c r="W146" s="25"/>
      <c r="X146" s="25"/>
      <c r="Y146" s="25"/>
    </row>
    <row r="147" spans="1:25" s="16" customFormat="1" ht="14.25" x14ac:dyDescent="0.2">
      <c r="A147" s="84">
        <v>43936</v>
      </c>
      <c r="B147" s="85">
        <v>3.97752194526544</v>
      </c>
      <c r="C147" s="85">
        <v>3.6845944946173499</v>
      </c>
      <c r="D147" s="85">
        <v>12.5406136175996</v>
      </c>
      <c r="E147" s="85">
        <v>9.8192661281730995</v>
      </c>
      <c r="F147" s="85">
        <v>1.96782433909684</v>
      </c>
      <c r="G147" s="85">
        <v>1.8720756282092801</v>
      </c>
      <c r="H147" s="85">
        <v>6.32244182836346</v>
      </c>
      <c r="I147" s="85">
        <v>3.2318586348371001</v>
      </c>
      <c r="J147" s="85">
        <v>-9.4935795033492703</v>
      </c>
      <c r="K147" s="85">
        <v>2.83827808780751</v>
      </c>
      <c r="L147" s="85">
        <v>4.47935976666452</v>
      </c>
      <c r="M147" s="170"/>
      <c r="N147" s="174"/>
      <c r="O147" s="129"/>
      <c r="P147" s="128"/>
      <c r="Q147" s="25"/>
      <c r="R147" s="25"/>
      <c r="S147" s="25"/>
      <c r="T147" s="25"/>
      <c r="U147" s="25"/>
      <c r="V147" s="25"/>
      <c r="W147" s="25"/>
      <c r="X147" s="25"/>
      <c r="Y147" s="25"/>
    </row>
    <row r="148" spans="1:25" s="16" customFormat="1" ht="14.25" x14ac:dyDescent="0.2">
      <c r="A148" s="84">
        <v>43937</v>
      </c>
      <c r="B148" s="85">
        <v>3.97545737052975</v>
      </c>
      <c r="C148" s="85">
        <v>3.6725340596881901</v>
      </c>
      <c r="D148" s="85">
        <v>12.1762871580731</v>
      </c>
      <c r="E148" s="85">
        <v>9.7325200078006606</v>
      </c>
      <c r="F148" s="85">
        <v>1.9648209983977101</v>
      </c>
      <c r="G148" s="85">
        <v>1.8643850031618101</v>
      </c>
      <c r="H148" s="85">
        <v>6.3192591920049397</v>
      </c>
      <c r="I148" s="85">
        <v>3.1104329667858499</v>
      </c>
      <c r="J148" s="85">
        <v>-11.5838311808582</v>
      </c>
      <c r="K148" s="85">
        <v>2.8291789411477102</v>
      </c>
      <c r="L148" s="85">
        <v>4.51519621595589</v>
      </c>
      <c r="M148" s="170"/>
      <c r="N148" s="174"/>
      <c r="O148" s="129"/>
      <c r="P148" s="128"/>
      <c r="Q148" s="25"/>
      <c r="R148" s="25"/>
      <c r="S148" s="25"/>
      <c r="T148" s="25"/>
      <c r="U148" s="25"/>
      <c r="V148" s="25"/>
      <c r="W148" s="25"/>
      <c r="X148" s="25"/>
      <c r="Y148" s="25"/>
    </row>
    <row r="149" spans="1:25" s="16" customFormat="1" ht="14.25" x14ac:dyDescent="0.2">
      <c r="A149" s="84">
        <v>43938</v>
      </c>
      <c r="B149" s="85">
        <v>3.9278451365727798</v>
      </c>
      <c r="C149" s="85">
        <v>3.6523390174762498</v>
      </c>
      <c r="D149" s="85">
        <v>11.9788002827275</v>
      </c>
      <c r="E149" s="85">
        <v>9.6385043272531892</v>
      </c>
      <c r="F149" s="85">
        <v>1.96406719456682</v>
      </c>
      <c r="G149" s="85">
        <v>1.8602048257235599</v>
      </c>
      <c r="H149" s="85">
        <v>5.9048264205771597</v>
      </c>
      <c r="I149" s="85">
        <v>3.0896255458908799</v>
      </c>
      <c r="J149" s="85">
        <v>-10.877507054821599</v>
      </c>
      <c r="K149" s="85">
        <v>2.8318107562072399</v>
      </c>
      <c r="L149" s="85">
        <v>4.5048925614499602</v>
      </c>
      <c r="M149" s="170"/>
      <c r="N149" s="174"/>
      <c r="O149" s="129"/>
      <c r="P149" s="128"/>
      <c r="Q149" s="25"/>
      <c r="R149" s="25"/>
      <c r="S149" s="25"/>
      <c r="T149" s="25"/>
      <c r="U149" s="25"/>
      <c r="V149" s="25"/>
      <c r="W149" s="25"/>
      <c r="X149" s="25"/>
      <c r="Y149" s="25"/>
    </row>
    <row r="150" spans="1:25" s="16" customFormat="1" ht="14.25" x14ac:dyDescent="0.2">
      <c r="A150" s="84">
        <v>43941</v>
      </c>
      <c r="B150" s="85">
        <v>3.8983748701083498</v>
      </c>
      <c r="C150" s="85">
        <v>3.6223271846497802</v>
      </c>
      <c r="D150" s="85">
        <v>11.9593770959263</v>
      </c>
      <c r="E150" s="85">
        <v>9.5982445342772191</v>
      </c>
      <c r="F150" s="85">
        <v>1.9545950221822801</v>
      </c>
      <c r="G150" s="85">
        <v>1.8559283042538099</v>
      </c>
      <c r="H150" s="85">
        <v>5.6170823267746401</v>
      </c>
      <c r="I150" s="85">
        <v>2.9736066442218299</v>
      </c>
      <c r="J150" s="85">
        <v>-9.2433232061296309</v>
      </c>
      <c r="K150" s="85">
        <v>2.81388188718504</v>
      </c>
      <c r="L150" s="85">
        <v>4.4520881136321897</v>
      </c>
      <c r="M150" s="170"/>
      <c r="N150" s="174"/>
      <c r="O150" s="129"/>
      <c r="P150" s="128"/>
      <c r="Q150" s="25"/>
      <c r="R150" s="25"/>
      <c r="S150" s="25"/>
      <c r="T150" s="25"/>
      <c r="U150" s="25"/>
      <c r="V150" s="25"/>
      <c r="W150" s="25"/>
      <c r="X150" s="25"/>
      <c r="Y150" s="25"/>
    </row>
    <row r="151" spans="1:25" s="16" customFormat="1" ht="14.25" x14ac:dyDescent="0.2">
      <c r="A151" s="84">
        <v>43942</v>
      </c>
      <c r="B151" s="85">
        <v>3.89009731563335</v>
      </c>
      <c r="C151" s="85">
        <v>3.6130288838069098</v>
      </c>
      <c r="D151" s="85">
        <v>11.8882929044045</v>
      </c>
      <c r="E151" s="85">
        <v>9.6089766672501895</v>
      </c>
      <c r="F151" s="85">
        <v>1.95713022577058</v>
      </c>
      <c r="G151" s="85">
        <v>1.8566137948096999</v>
      </c>
      <c r="H151" s="85">
        <v>5.11640715599472</v>
      </c>
      <c r="I151" s="85">
        <v>2.4034987405377199</v>
      </c>
      <c r="J151" s="85">
        <v>-10.8798641396319</v>
      </c>
      <c r="K151" s="85">
        <v>2.7953623470215301</v>
      </c>
      <c r="L151" s="85">
        <v>4.4692947615176903</v>
      </c>
      <c r="M151" s="170"/>
      <c r="N151" s="174"/>
      <c r="O151" s="129"/>
      <c r="P151" s="128"/>
      <c r="Q151" s="25"/>
      <c r="R151" s="25"/>
      <c r="S151" s="25"/>
      <c r="T151" s="25"/>
      <c r="U151" s="25"/>
      <c r="V151" s="25"/>
      <c r="W151" s="25"/>
      <c r="X151" s="25"/>
      <c r="Y151" s="25"/>
    </row>
    <row r="152" spans="1:25" s="16" customFormat="1" ht="14.25" x14ac:dyDescent="0.2">
      <c r="A152" s="84">
        <v>43943</v>
      </c>
      <c r="B152" s="85">
        <v>3.87736426195635</v>
      </c>
      <c r="C152" s="85">
        <v>3.6002892307536598</v>
      </c>
      <c r="D152" s="85">
        <v>11.5286247332483</v>
      </c>
      <c r="E152" s="85">
        <v>9.5368063797432292</v>
      </c>
      <c r="F152" s="85">
        <v>1.9482951190487601</v>
      </c>
      <c r="G152" s="85">
        <v>1.85903100518739</v>
      </c>
      <c r="H152" s="85">
        <v>4.8386177759059201</v>
      </c>
      <c r="I152" s="85">
        <v>2.31948948421809</v>
      </c>
      <c r="J152" s="85">
        <v>-12.347504679459901</v>
      </c>
      <c r="K152" s="85">
        <v>2.7790072567654098</v>
      </c>
      <c r="L152" s="85">
        <v>4.4533873363474497</v>
      </c>
      <c r="M152" s="170"/>
      <c r="N152" s="174"/>
      <c r="O152" s="129"/>
      <c r="P152" s="128"/>
      <c r="Q152" s="25"/>
      <c r="R152" s="25"/>
      <c r="S152" s="25"/>
      <c r="T152" s="25"/>
      <c r="U152" s="25"/>
      <c r="V152" s="25"/>
      <c r="W152" s="25"/>
      <c r="X152" s="25"/>
      <c r="Y152" s="25"/>
    </row>
    <row r="153" spans="1:25" s="16" customFormat="1" ht="14.25" x14ac:dyDescent="0.2">
      <c r="A153" s="84">
        <v>43944</v>
      </c>
      <c r="B153" s="85">
        <v>3.8639368257279201</v>
      </c>
      <c r="C153" s="85">
        <v>3.5905997712625899</v>
      </c>
      <c r="D153" s="85">
        <v>11.365467079980199</v>
      </c>
      <c r="E153" s="85">
        <v>9.4403976481247192</v>
      </c>
      <c r="F153" s="85">
        <v>1.9464264812055101</v>
      </c>
      <c r="G153" s="85">
        <v>1.8622890806049299</v>
      </c>
      <c r="H153" s="85">
        <v>4.6769391274357597</v>
      </c>
      <c r="I153" s="85">
        <v>2.1245368524419699</v>
      </c>
      <c r="J153" s="85">
        <v>-11.4777158097585</v>
      </c>
      <c r="K153" s="85">
        <v>2.7406551970215101</v>
      </c>
      <c r="L153" s="85">
        <v>4.4404465792004704</v>
      </c>
      <c r="M153" s="170"/>
      <c r="N153" s="174"/>
      <c r="O153" s="129"/>
      <c r="P153" s="128"/>
      <c r="Q153" s="25"/>
      <c r="R153" s="25"/>
      <c r="S153" s="25"/>
      <c r="T153" s="25"/>
      <c r="U153" s="25"/>
      <c r="V153" s="25"/>
      <c r="W153" s="25"/>
      <c r="X153" s="25"/>
      <c r="Y153" s="25"/>
    </row>
    <row r="154" spans="1:25" s="16" customFormat="1" ht="14.25" x14ac:dyDescent="0.2">
      <c r="A154" s="84">
        <v>43945</v>
      </c>
      <c r="B154" s="85">
        <v>3.85458558198936</v>
      </c>
      <c r="C154" s="85">
        <v>3.5868805909510399</v>
      </c>
      <c r="D154" s="85">
        <v>11.0770962483282</v>
      </c>
      <c r="E154" s="85">
        <v>9.2267593406467707</v>
      </c>
      <c r="F154" s="85">
        <v>1.94121994504227</v>
      </c>
      <c r="G154" s="85">
        <v>1.8609259277783701</v>
      </c>
      <c r="H154" s="85">
        <v>4.4203720858285598</v>
      </c>
      <c r="I154" s="85">
        <v>1.9085162260744</v>
      </c>
      <c r="J154" s="85">
        <v>-10.8552399898667</v>
      </c>
      <c r="K154" s="85">
        <v>2.6853350311336199</v>
      </c>
      <c r="L154" s="85">
        <v>4.4288735878171597</v>
      </c>
      <c r="M154" s="170"/>
      <c r="N154" s="174"/>
      <c r="O154" s="129"/>
      <c r="P154" s="128"/>
      <c r="Q154" s="25"/>
      <c r="R154" s="25"/>
      <c r="S154" s="25"/>
      <c r="T154" s="25"/>
      <c r="U154" s="25"/>
      <c r="V154" s="25"/>
      <c r="W154" s="25"/>
      <c r="X154" s="25"/>
      <c r="Y154" s="25"/>
    </row>
    <row r="155" spans="1:25" s="16" customFormat="1" ht="14.25" x14ac:dyDescent="0.2">
      <c r="A155" s="84">
        <v>43948</v>
      </c>
      <c r="B155" s="85">
        <v>3.8278884695025801</v>
      </c>
      <c r="C155" s="85">
        <v>3.5568706033767001</v>
      </c>
      <c r="D155" s="85">
        <v>10.8164234961367</v>
      </c>
      <c r="E155" s="85">
        <v>9.1538597093293994</v>
      </c>
      <c r="F155" s="85">
        <v>1.9292873454921999</v>
      </c>
      <c r="G155" s="85">
        <v>1.8876029451989</v>
      </c>
      <c r="H155" s="85">
        <v>3.9749549345181099</v>
      </c>
      <c r="I155" s="85">
        <v>1.9554097219284701</v>
      </c>
      <c r="J155" s="85">
        <v>-10.2943042544797</v>
      </c>
      <c r="K155" s="85">
        <v>2.52571253685967</v>
      </c>
      <c r="L155" s="85">
        <v>4.4201597276392999</v>
      </c>
      <c r="M155" s="170"/>
      <c r="N155" s="174"/>
      <c r="O155" s="129"/>
      <c r="P155" s="128"/>
      <c r="Q155" s="25"/>
      <c r="R155" s="25"/>
      <c r="S155" s="25"/>
      <c r="T155" s="25"/>
      <c r="U155" s="25"/>
      <c r="V155" s="25"/>
      <c r="W155" s="25"/>
      <c r="X155" s="25"/>
      <c r="Y155" s="25"/>
    </row>
    <row r="156" spans="1:25" s="16" customFormat="1" ht="14.25" x14ac:dyDescent="0.2">
      <c r="A156" s="84">
        <v>43949</v>
      </c>
      <c r="B156" s="85">
        <v>3.8341158405472999</v>
      </c>
      <c r="C156" s="85">
        <v>3.5392221036216598</v>
      </c>
      <c r="D156" s="85">
        <v>10.7932245010158</v>
      </c>
      <c r="E156" s="85">
        <v>9.1600102593811208</v>
      </c>
      <c r="F156" s="85">
        <v>1.9264132334536801</v>
      </c>
      <c r="G156" s="85">
        <v>1.8814926505743199</v>
      </c>
      <c r="H156" s="85">
        <v>4.1509455903310997</v>
      </c>
      <c r="I156" s="85">
        <v>1.7302759963936001</v>
      </c>
      <c r="J156" s="85">
        <v>-9.6912506885850895</v>
      </c>
      <c r="K156" s="85">
        <v>2.5995886369507701</v>
      </c>
      <c r="L156" s="85">
        <v>4.4121062592252702</v>
      </c>
      <c r="M156" s="170"/>
      <c r="N156" s="174"/>
      <c r="O156" s="129"/>
      <c r="P156" s="128"/>
      <c r="Q156" s="25"/>
      <c r="R156" s="25"/>
      <c r="S156" s="25"/>
      <c r="T156" s="25"/>
      <c r="U156" s="25"/>
      <c r="V156" s="25"/>
      <c r="W156" s="25"/>
      <c r="X156" s="25"/>
      <c r="Y156" s="25"/>
    </row>
    <row r="157" spans="1:25" s="16" customFormat="1" ht="14.25" x14ac:dyDescent="0.2">
      <c r="A157" s="84">
        <v>43950</v>
      </c>
      <c r="B157" s="85">
        <v>3.8240431632199501</v>
      </c>
      <c r="C157" s="85">
        <v>3.5194483991183199</v>
      </c>
      <c r="D157" s="85">
        <v>10.681355013147799</v>
      </c>
      <c r="E157" s="85">
        <v>8.9846418032527708</v>
      </c>
      <c r="F157" s="85">
        <v>1.9283855524896201</v>
      </c>
      <c r="G157" s="85">
        <v>1.8759054288228301</v>
      </c>
      <c r="H157" s="85">
        <v>3.5961727387080602</v>
      </c>
      <c r="I157" s="85">
        <v>2.0317780163143899</v>
      </c>
      <c r="J157" s="85">
        <v>-9.3208199550101103</v>
      </c>
      <c r="K157" s="85">
        <v>2.9479604306676301</v>
      </c>
      <c r="L157" s="85">
        <v>4.4166664343761504</v>
      </c>
      <c r="M157" s="170"/>
      <c r="N157" s="174"/>
      <c r="O157" s="129"/>
      <c r="P157" s="128"/>
      <c r="Q157" s="25"/>
      <c r="R157" s="25"/>
      <c r="S157" s="25"/>
      <c r="T157" s="25"/>
      <c r="U157" s="25"/>
      <c r="V157" s="25"/>
      <c r="W157" s="25"/>
      <c r="X157" s="25"/>
      <c r="Y157" s="25"/>
    </row>
    <row r="158" spans="1:25" s="16" customFormat="1" ht="14.25" x14ac:dyDescent="0.2">
      <c r="A158" s="84">
        <v>43951</v>
      </c>
      <c r="B158" s="85">
        <v>3.8226654912118598</v>
      </c>
      <c r="C158" s="85">
        <v>3.5101254761735299</v>
      </c>
      <c r="D158" s="85">
        <v>10.785023760280399</v>
      </c>
      <c r="E158" s="85">
        <v>8.9889042017564709</v>
      </c>
      <c r="F158" s="85">
        <v>1.92762395880679</v>
      </c>
      <c r="G158" s="85">
        <v>1.8691441711911001</v>
      </c>
      <c r="H158" s="85">
        <v>3.7404147750494299</v>
      </c>
      <c r="I158" s="85">
        <v>2.1179793008493499</v>
      </c>
      <c r="J158" s="85">
        <v>-8.21260910909381</v>
      </c>
      <c r="K158" s="85">
        <v>3.0300484703025199</v>
      </c>
      <c r="L158" s="85">
        <v>4.3629535858468698</v>
      </c>
      <c r="M158" s="170"/>
      <c r="N158" s="174"/>
      <c r="O158" s="129"/>
      <c r="P158" s="128"/>
      <c r="Q158" s="25"/>
      <c r="R158" s="25"/>
      <c r="S158" s="25"/>
      <c r="T158" s="25"/>
      <c r="U158" s="25"/>
      <c r="V158" s="25"/>
      <c r="W158" s="25"/>
      <c r="X158" s="25"/>
      <c r="Y158" s="25"/>
    </row>
    <row r="159" spans="1:25" s="16" customFormat="1" ht="14.25" x14ac:dyDescent="0.2">
      <c r="A159" s="84">
        <v>43955</v>
      </c>
      <c r="B159" s="85">
        <v>3.78179720209685</v>
      </c>
      <c r="C159" s="85">
        <v>3.47054529116846</v>
      </c>
      <c r="D159" s="85">
        <v>10.6799471900434</v>
      </c>
      <c r="E159" s="85">
        <v>8.8904139123550898</v>
      </c>
      <c r="F159" s="85">
        <v>1.9090644475085301</v>
      </c>
      <c r="G159" s="85">
        <v>1.85281796533731</v>
      </c>
      <c r="H159" s="85">
        <v>3.22836037014712</v>
      </c>
      <c r="I159" s="85">
        <v>1.6496237054855301</v>
      </c>
      <c r="J159" s="85">
        <v>-10.595231281634501</v>
      </c>
      <c r="K159" s="85">
        <v>2.6972430200587101</v>
      </c>
      <c r="L159" s="85">
        <v>4.33287171444774</v>
      </c>
      <c r="M159" s="170"/>
      <c r="N159" s="174"/>
      <c r="O159" s="129"/>
      <c r="P159" s="128"/>
      <c r="Q159" s="25"/>
      <c r="R159" s="25"/>
      <c r="S159" s="25"/>
      <c r="T159" s="25"/>
      <c r="U159" s="25"/>
      <c r="V159" s="25"/>
      <c r="W159" s="25"/>
      <c r="X159" s="25"/>
      <c r="Y159" s="25"/>
    </row>
    <row r="160" spans="1:25" s="16" customFormat="1" ht="14.25" x14ac:dyDescent="0.2">
      <c r="A160" s="84">
        <v>43956</v>
      </c>
      <c r="B160" s="85">
        <v>3.76978355980027</v>
      </c>
      <c r="C160" s="85">
        <v>3.4663860280251999</v>
      </c>
      <c r="D160" s="85">
        <v>10.6217294785381</v>
      </c>
      <c r="E160" s="85">
        <v>8.7118640263190006</v>
      </c>
      <c r="F160" s="85">
        <v>1.90536667768646</v>
      </c>
      <c r="G160" s="85">
        <v>1.8552338853473</v>
      </c>
      <c r="H160" s="85">
        <v>3.23424186908874</v>
      </c>
      <c r="I160" s="85">
        <v>1.71680250985491</v>
      </c>
      <c r="J160" s="85">
        <v>-11.248036331937699</v>
      </c>
      <c r="K160" s="85">
        <v>3.2318265252900802</v>
      </c>
      <c r="L160" s="85">
        <v>4.3306267778308296</v>
      </c>
      <c r="M160" s="170"/>
      <c r="N160" s="174"/>
      <c r="O160" s="129"/>
      <c r="P160" s="128"/>
      <c r="Q160" s="25"/>
      <c r="R160" s="25"/>
      <c r="S160" s="25"/>
      <c r="T160" s="25"/>
      <c r="U160" s="25"/>
      <c r="V160" s="25"/>
      <c r="W160" s="25"/>
      <c r="X160" s="25"/>
      <c r="Y160" s="25"/>
    </row>
    <row r="161" spans="1:25" s="16" customFormat="1" ht="14.25" x14ac:dyDescent="0.2">
      <c r="A161" s="84">
        <v>43957</v>
      </c>
      <c r="B161" s="85">
        <v>3.7596749476819098</v>
      </c>
      <c r="C161" s="85">
        <v>3.4535997455921499</v>
      </c>
      <c r="D161" s="85">
        <v>10.5738094488482</v>
      </c>
      <c r="E161" s="85">
        <v>8.6259761765282192</v>
      </c>
      <c r="F161" s="85">
        <v>1.9024593652189501</v>
      </c>
      <c r="G161" s="85">
        <v>1.8490667645748899</v>
      </c>
      <c r="H161" s="85">
        <v>2.9765789305950201</v>
      </c>
      <c r="I161" s="85">
        <v>1.8723686367408601</v>
      </c>
      <c r="J161" s="85">
        <v>-9.8301186381614496</v>
      </c>
      <c r="K161" s="85">
        <v>3.2957500513347902</v>
      </c>
      <c r="L161" s="85">
        <v>4.3260127057312001</v>
      </c>
      <c r="M161" s="170"/>
      <c r="N161" s="174"/>
      <c r="O161" s="129"/>
      <c r="P161" s="128"/>
      <c r="Q161" s="25"/>
      <c r="R161" s="25"/>
      <c r="S161" s="25"/>
      <c r="T161" s="25"/>
      <c r="U161" s="25"/>
      <c r="V161" s="25"/>
      <c r="W161" s="25"/>
      <c r="X161" s="25"/>
      <c r="Y161" s="25"/>
    </row>
    <row r="162" spans="1:25" s="16" customFormat="1" ht="14.25" x14ac:dyDescent="0.2">
      <c r="A162" s="84">
        <v>43958</v>
      </c>
      <c r="B162" s="85">
        <v>3.74658143950573</v>
      </c>
      <c r="C162" s="85">
        <v>3.44681266379148</v>
      </c>
      <c r="D162" s="85">
        <v>10.5634708761272</v>
      </c>
      <c r="E162" s="85">
        <v>8.6229655673655401</v>
      </c>
      <c r="F162" s="85">
        <v>1.9010952673285699</v>
      </c>
      <c r="G162" s="85">
        <v>1.8503290786355999</v>
      </c>
      <c r="H162" s="85">
        <v>2.5491099690474801</v>
      </c>
      <c r="I162" s="85">
        <v>1.92371090969053</v>
      </c>
      <c r="J162" s="85">
        <v>-9.4822819448224696</v>
      </c>
      <c r="K162" s="85">
        <v>3.3011152190116202</v>
      </c>
      <c r="L162" s="85">
        <v>4.3246381319095804</v>
      </c>
      <c r="M162" s="170"/>
      <c r="N162" s="174"/>
      <c r="O162" s="129"/>
      <c r="P162" s="128"/>
      <c r="Q162" s="25"/>
      <c r="R162" s="25"/>
      <c r="S162" s="25"/>
      <c r="T162" s="25"/>
      <c r="U162" s="25"/>
      <c r="V162" s="25"/>
      <c r="W162" s="25"/>
      <c r="X162" s="25"/>
      <c r="Y162" s="25"/>
    </row>
    <row r="163" spans="1:25" s="16" customFormat="1" ht="14.25" x14ac:dyDescent="0.2">
      <c r="A163" s="84">
        <v>43959</v>
      </c>
      <c r="B163" s="85">
        <v>3.73355289378694</v>
      </c>
      <c r="C163" s="85">
        <v>3.4357227343941399</v>
      </c>
      <c r="D163" s="85">
        <v>10.4501904866936</v>
      </c>
      <c r="E163" s="85">
        <v>8.4789323664390892</v>
      </c>
      <c r="F163" s="85">
        <v>1.8977621871881101</v>
      </c>
      <c r="G163" s="85">
        <v>1.8445341729607601</v>
      </c>
      <c r="H163" s="85">
        <v>2.4640317168771899</v>
      </c>
      <c r="I163" s="85">
        <v>2.2035522320462002</v>
      </c>
      <c r="J163" s="85">
        <v>-8.1705162186597295</v>
      </c>
      <c r="K163" s="85">
        <v>3.3291376955062599</v>
      </c>
      <c r="L163" s="85">
        <v>4.3394538482998399</v>
      </c>
      <c r="M163" s="170"/>
      <c r="N163" s="174"/>
      <c r="O163" s="129"/>
      <c r="P163" s="128"/>
      <c r="Q163" s="25"/>
      <c r="R163" s="25"/>
      <c r="S163" s="25"/>
      <c r="T163" s="25"/>
      <c r="U163" s="25"/>
      <c r="V163" s="25"/>
      <c r="W163" s="25"/>
      <c r="X163" s="25"/>
      <c r="Y163" s="25"/>
    </row>
    <row r="164" spans="1:25" s="16" customFormat="1" ht="14.25" x14ac:dyDescent="0.2">
      <c r="A164" s="84">
        <v>43962</v>
      </c>
      <c r="B164" s="85">
        <v>3.7018060579635201</v>
      </c>
      <c r="C164" s="85">
        <v>3.4085149732516702</v>
      </c>
      <c r="D164" s="85">
        <v>10.4029625030832</v>
      </c>
      <c r="E164" s="85">
        <v>8.4353912104213702</v>
      </c>
      <c r="F164" s="85">
        <v>1.8907952553407801</v>
      </c>
      <c r="G164" s="85">
        <v>1.8383173581066701</v>
      </c>
      <c r="H164" s="85">
        <v>2.58686696788507</v>
      </c>
      <c r="I164" s="85">
        <v>2.4635372758421599</v>
      </c>
      <c r="J164" s="85">
        <v>-6.6631203891523896</v>
      </c>
      <c r="K164" s="85">
        <v>3.35913836234739</v>
      </c>
      <c r="L164" s="85">
        <v>4.3126639662234698</v>
      </c>
      <c r="M164" s="170"/>
      <c r="N164" s="174"/>
      <c r="O164" s="129"/>
      <c r="P164" s="128"/>
      <c r="Q164" s="25"/>
      <c r="R164" s="25"/>
      <c r="S164" s="25"/>
      <c r="T164" s="25"/>
      <c r="U164" s="25"/>
      <c r="V164" s="25"/>
      <c r="W164" s="25"/>
      <c r="X164" s="25"/>
      <c r="Y164" s="25"/>
    </row>
    <row r="165" spans="1:25" s="16" customFormat="1" ht="14.25" x14ac:dyDescent="0.2">
      <c r="A165" s="84">
        <v>43963</v>
      </c>
      <c r="B165" s="85">
        <v>3.6966197823106701</v>
      </c>
      <c r="C165" s="85">
        <v>3.40097470734234</v>
      </c>
      <c r="D165" s="85">
        <v>10.3946013025169</v>
      </c>
      <c r="E165" s="85">
        <v>8.44582164837521</v>
      </c>
      <c r="F165" s="85">
        <v>1.88396194171751</v>
      </c>
      <c r="G165" s="85">
        <v>1.8327571449117701</v>
      </c>
      <c r="H165" s="85">
        <v>2.7253495390056899</v>
      </c>
      <c r="I165" s="85">
        <v>2.69098903102942</v>
      </c>
      <c r="J165" s="85">
        <v>-6.9409052468567198</v>
      </c>
      <c r="K165" s="85">
        <v>3.3542537539324799</v>
      </c>
      <c r="L165" s="85">
        <v>4.3072381437139304</v>
      </c>
      <c r="M165" s="170"/>
      <c r="N165" s="174"/>
      <c r="O165" s="129"/>
      <c r="P165" s="128"/>
      <c r="Q165" s="25"/>
      <c r="R165" s="25"/>
      <c r="S165" s="25"/>
      <c r="T165" s="25"/>
      <c r="U165" s="25"/>
      <c r="V165" s="25"/>
      <c r="W165" s="25"/>
      <c r="X165" s="25"/>
      <c r="Y165" s="25"/>
    </row>
    <row r="166" spans="1:25" s="16" customFormat="1" ht="14.25" x14ac:dyDescent="0.2">
      <c r="A166" s="84">
        <v>43964</v>
      </c>
      <c r="B166" s="85">
        <v>3.6795228870588299</v>
      </c>
      <c r="C166" s="85">
        <v>3.3864401668756798</v>
      </c>
      <c r="D166" s="85">
        <v>10.347067822433599</v>
      </c>
      <c r="E166" s="85">
        <v>8.41999268444515</v>
      </c>
      <c r="F166" s="85">
        <v>1.8871182503411901</v>
      </c>
      <c r="G166" s="85">
        <v>1.8311291699676799</v>
      </c>
      <c r="H166" s="85">
        <v>2.7565475756429998</v>
      </c>
      <c r="I166" s="85">
        <v>2.41055193223945</v>
      </c>
      <c r="J166" s="85">
        <v>-6.7286104721713</v>
      </c>
      <c r="K166" s="85">
        <v>3.2420858396266401</v>
      </c>
      <c r="L166" s="85">
        <v>4.3084273022698003</v>
      </c>
      <c r="M166" s="170"/>
      <c r="N166" s="174"/>
      <c r="O166" s="129"/>
      <c r="P166" s="128"/>
      <c r="Q166" s="25"/>
      <c r="R166" s="25"/>
      <c r="S166" s="25"/>
      <c r="T166" s="25"/>
      <c r="U166" s="25"/>
      <c r="V166" s="25"/>
      <c r="W166" s="25"/>
      <c r="X166" s="25"/>
      <c r="Y166" s="25"/>
    </row>
    <row r="167" spans="1:25" s="16" customFormat="1" ht="14.25" x14ac:dyDescent="0.2">
      <c r="A167" s="84">
        <v>43965</v>
      </c>
      <c r="B167" s="85">
        <v>3.6723463169861099</v>
      </c>
      <c r="C167" s="85">
        <v>3.37595932904504</v>
      </c>
      <c r="D167" s="85">
        <v>10.3186300897774</v>
      </c>
      <c r="E167" s="85">
        <v>8.4014458157440508</v>
      </c>
      <c r="F167" s="85">
        <v>1.8847426893611201</v>
      </c>
      <c r="G167" s="85">
        <v>1.82452015038965</v>
      </c>
      <c r="H167" s="85">
        <v>2.7250635654483899</v>
      </c>
      <c r="I167" s="85">
        <v>2.21797247947476</v>
      </c>
      <c r="J167" s="85">
        <v>-8.7498207970183195</v>
      </c>
      <c r="K167" s="85">
        <v>3.02456379002995</v>
      </c>
      <c r="L167" s="85">
        <v>4.2974352325000602</v>
      </c>
      <c r="M167" s="170"/>
      <c r="N167" s="174"/>
      <c r="O167" s="129"/>
      <c r="P167" s="128"/>
      <c r="Q167" s="25"/>
      <c r="R167" s="25"/>
      <c r="S167" s="25"/>
      <c r="T167" s="25"/>
      <c r="U167" s="25"/>
      <c r="V167" s="25"/>
      <c r="W167" s="25"/>
      <c r="X167" s="25"/>
      <c r="Y167" s="25"/>
    </row>
    <row r="168" spans="1:25" s="16" customFormat="1" ht="14.25" x14ac:dyDescent="0.2">
      <c r="A168" s="84">
        <v>43966</v>
      </c>
      <c r="B168" s="85">
        <v>3.6643307699903001</v>
      </c>
      <c r="C168" s="85">
        <v>3.3624792307142002</v>
      </c>
      <c r="D168" s="85">
        <v>10.288614808176201</v>
      </c>
      <c r="E168" s="85">
        <v>8.3201826326506207</v>
      </c>
      <c r="F168" s="85">
        <v>1.8829817482870601</v>
      </c>
      <c r="G168" s="85">
        <v>1.81837781867436</v>
      </c>
      <c r="H168" s="85">
        <v>2.72564603203167</v>
      </c>
      <c r="I168" s="85">
        <v>2.1974445245671599</v>
      </c>
      <c r="J168" s="85">
        <v>-8.7961819855484293</v>
      </c>
      <c r="K168" s="85">
        <v>3.0746333081708399</v>
      </c>
      <c r="L168" s="85">
        <v>4.2927687452831798</v>
      </c>
      <c r="M168" s="170"/>
      <c r="N168" s="174"/>
      <c r="O168" s="129"/>
      <c r="P168" s="128"/>
      <c r="Q168" s="25"/>
      <c r="R168" s="25"/>
      <c r="S168" s="25"/>
      <c r="T168" s="25"/>
      <c r="U168" s="25"/>
      <c r="V168" s="25"/>
      <c r="W168" s="25"/>
      <c r="X168" s="25"/>
      <c r="Y168" s="25"/>
    </row>
    <row r="169" spans="1:25" s="16" customFormat="1" ht="14.25" x14ac:dyDescent="0.2">
      <c r="A169" s="84">
        <v>43969</v>
      </c>
      <c r="B169" s="85">
        <v>3.6380390988838398</v>
      </c>
      <c r="C169" s="85">
        <v>3.3342110904696001</v>
      </c>
      <c r="D169" s="85">
        <v>10.2621062692525</v>
      </c>
      <c r="E169" s="85">
        <v>8.3031766774719102</v>
      </c>
      <c r="F169" s="85">
        <v>1.8763886978992299</v>
      </c>
      <c r="G169" s="85">
        <v>1.8084941126818499</v>
      </c>
      <c r="H169" s="85">
        <v>2.7685691092584501</v>
      </c>
      <c r="I169" s="85">
        <v>2.65179000850077</v>
      </c>
      <c r="J169" s="85">
        <v>-8.3852692954938597</v>
      </c>
      <c r="K169" s="85">
        <v>3.1099321648855498</v>
      </c>
      <c r="L169" s="85">
        <v>4.3298098948664201</v>
      </c>
      <c r="M169" s="170"/>
      <c r="N169" s="174"/>
      <c r="O169" s="129"/>
      <c r="P169" s="128"/>
      <c r="Q169" s="25"/>
      <c r="R169" s="25"/>
      <c r="S169" s="25"/>
      <c r="T169" s="25"/>
      <c r="U169" s="25"/>
      <c r="V169" s="25"/>
      <c r="W169" s="25"/>
      <c r="X169" s="25"/>
      <c r="Y169" s="25"/>
    </row>
    <row r="170" spans="1:25" s="16" customFormat="1" ht="14.25" x14ac:dyDescent="0.2">
      <c r="A170" s="84">
        <v>43970</v>
      </c>
      <c r="B170" s="85">
        <v>3.6288872922601398</v>
      </c>
      <c r="C170" s="85">
        <v>3.3312275757846201</v>
      </c>
      <c r="D170" s="85">
        <v>10.2415922132008</v>
      </c>
      <c r="E170" s="85">
        <v>8.2646920234068304</v>
      </c>
      <c r="F170" s="85">
        <v>1.87699840620141</v>
      </c>
      <c r="G170" s="85">
        <v>1.8081988882384299</v>
      </c>
      <c r="H170" s="85">
        <v>2.6329258197383298</v>
      </c>
      <c r="I170" s="85">
        <v>2.8145791924679302</v>
      </c>
      <c r="J170" s="85">
        <v>-5.4230468426610798</v>
      </c>
      <c r="K170" s="85">
        <v>3.1587974935388701</v>
      </c>
      <c r="L170" s="85">
        <v>4.3202896061312099</v>
      </c>
      <c r="M170" s="170"/>
      <c r="N170" s="174"/>
      <c r="O170" s="129"/>
      <c r="P170" s="128"/>
      <c r="Q170" s="25"/>
      <c r="R170" s="25"/>
      <c r="S170" s="25"/>
      <c r="T170" s="25"/>
      <c r="U170" s="25"/>
      <c r="V170" s="25"/>
      <c r="W170" s="25"/>
      <c r="X170" s="25"/>
      <c r="Y170" s="25"/>
    </row>
    <row r="171" spans="1:25" s="16" customFormat="1" ht="14.25" x14ac:dyDescent="0.2">
      <c r="A171" s="84">
        <v>43971</v>
      </c>
      <c r="B171" s="85">
        <v>3.6220082510098699</v>
      </c>
      <c r="C171" s="85">
        <v>3.3212985002066699</v>
      </c>
      <c r="D171" s="85">
        <v>10.1454550597287</v>
      </c>
      <c r="E171" s="85">
        <v>8.20665362950702</v>
      </c>
      <c r="F171" s="85">
        <v>1.8707399696217299</v>
      </c>
      <c r="G171" s="85">
        <v>1.80334984744839</v>
      </c>
      <c r="H171" s="85">
        <v>2.4199191355326102</v>
      </c>
      <c r="I171" s="85">
        <v>2.7189563766685101</v>
      </c>
      <c r="J171" s="85">
        <v>-5.4982013608313096</v>
      </c>
      <c r="K171" s="85">
        <v>3.0895245829270501</v>
      </c>
      <c r="L171" s="85">
        <v>4.2959372553737003</v>
      </c>
      <c r="M171" s="170"/>
      <c r="N171" s="174"/>
      <c r="O171" s="129"/>
      <c r="P171" s="128"/>
      <c r="Q171" s="25"/>
      <c r="R171" s="25"/>
      <c r="S171" s="25"/>
      <c r="T171" s="25"/>
      <c r="U171" s="25"/>
      <c r="V171" s="25"/>
      <c r="W171" s="25"/>
      <c r="X171" s="25"/>
      <c r="Y171" s="25"/>
    </row>
    <row r="172" spans="1:25" s="16" customFormat="1" ht="14.25" x14ac:dyDescent="0.2">
      <c r="A172" s="84">
        <v>43972</v>
      </c>
      <c r="B172" s="85">
        <v>3.6034110456585902</v>
      </c>
      <c r="C172" s="85">
        <v>3.3017581471261699</v>
      </c>
      <c r="D172" s="85">
        <v>10.023230129458399</v>
      </c>
      <c r="E172" s="85">
        <v>8.2475346764642996</v>
      </c>
      <c r="F172" s="85">
        <v>1.8730389109415</v>
      </c>
      <c r="G172" s="85">
        <v>1.80332281595981</v>
      </c>
      <c r="H172" s="85">
        <v>2.4002984805057102</v>
      </c>
      <c r="I172" s="85">
        <v>2.7482911112299302</v>
      </c>
      <c r="J172" s="85">
        <v>-5.3869907119433202</v>
      </c>
      <c r="K172" s="85">
        <v>3.65535939037628</v>
      </c>
      <c r="L172" s="85">
        <v>4.2853057945805899</v>
      </c>
      <c r="M172" s="170"/>
      <c r="N172" s="174"/>
      <c r="O172" s="129"/>
      <c r="P172" s="128"/>
      <c r="Q172" s="25"/>
      <c r="R172" s="25"/>
      <c r="S172" s="25"/>
      <c r="T172" s="25"/>
      <c r="U172" s="25"/>
      <c r="V172" s="25"/>
      <c r="W172" s="25"/>
      <c r="X172" s="25"/>
      <c r="Y172" s="25"/>
    </row>
    <row r="173" spans="1:25" s="16" customFormat="1" ht="14.25" x14ac:dyDescent="0.2">
      <c r="A173" s="84">
        <v>43973</v>
      </c>
      <c r="B173" s="85">
        <v>3.5978313739638699</v>
      </c>
      <c r="C173" s="85">
        <v>3.2927533151179</v>
      </c>
      <c r="D173" s="85">
        <v>10.0149818622249</v>
      </c>
      <c r="E173" s="85">
        <v>8.2590527232884696</v>
      </c>
      <c r="F173" s="85">
        <v>1.8696046646734401</v>
      </c>
      <c r="G173" s="85">
        <v>1.80087962375255</v>
      </c>
      <c r="H173" s="85">
        <v>2.4239720135705398</v>
      </c>
      <c r="I173" s="85">
        <v>2.84587789237787</v>
      </c>
      <c r="J173" s="85">
        <v>-5.2220727238663196</v>
      </c>
      <c r="K173" s="85">
        <v>3.5576961440671599</v>
      </c>
      <c r="L173" s="85">
        <v>4.2832668392022502</v>
      </c>
      <c r="M173" s="170"/>
      <c r="N173" s="174"/>
      <c r="O173" s="129"/>
      <c r="P173" s="128"/>
      <c r="Q173" s="25"/>
      <c r="R173" s="25"/>
      <c r="S173" s="25"/>
      <c r="T173" s="25"/>
      <c r="U173" s="25"/>
      <c r="V173" s="25"/>
      <c r="W173" s="25"/>
      <c r="X173" s="25"/>
      <c r="Y173" s="25"/>
    </row>
    <row r="174" spans="1:25" s="16" customFormat="1" ht="14.25" x14ac:dyDescent="0.2">
      <c r="A174" s="84">
        <v>43976</v>
      </c>
      <c r="B174" s="85">
        <v>3.5672105715254898</v>
      </c>
      <c r="C174" s="85">
        <v>3.2646109268258598</v>
      </c>
      <c r="D174" s="85">
        <v>9.9494641979160701</v>
      </c>
      <c r="E174" s="85">
        <v>8.2485241296258192</v>
      </c>
      <c r="F174" s="85">
        <v>1.86363227986613</v>
      </c>
      <c r="G174" s="85">
        <v>1.7922228484599401</v>
      </c>
      <c r="H174" s="85">
        <v>2.3993135666955201</v>
      </c>
      <c r="I174" s="85">
        <v>2.7781454192337902</v>
      </c>
      <c r="J174" s="85">
        <v>-3.8738109365309099</v>
      </c>
      <c r="K174" s="85">
        <v>3.5333273487124002</v>
      </c>
      <c r="L174" s="85">
        <v>4.2631313510439899</v>
      </c>
      <c r="M174" s="170"/>
      <c r="N174" s="174"/>
      <c r="O174" s="129"/>
      <c r="P174" s="128"/>
      <c r="Q174" s="25"/>
      <c r="R174" s="25"/>
      <c r="S174" s="25"/>
      <c r="T174" s="25"/>
      <c r="U174" s="25"/>
      <c r="V174" s="25"/>
      <c r="W174" s="25"/>
      <c r="X174" s="25"/>
      <c r="Y174" s="25"/>
    </row>
    <row r="175" spans="1:25" s="16" customFormat="1" ht="14.25" x14ac:dyDescent="0.2">
      <c r="A175" s="84">
        <v>43977</v>
      </c>
      <c r="B175" s="85">
        <v>3.56341121985123</v>
      </c>
      <c r="C175" s="85">
        <v>3.25649881609182</v>
      </c>
      <c r="D175" s="85">
        <v>9.7625645180696097</v>
      </c>
      <c r="E175" s="85">
        <v>8.2471400706414304</v>
      </c>
      <c r="F175" s="85">
        <v>1.8621424622132901</v>
      </c>
      <c r="G175" s="85">
        <v>1.7872379981533999</v>
      </c>
      <c r="H175" s="85">
        <v>2.5059404976904598</v>
      </c>
      <c r="I175" s="85">
        <v>3.1883445311176501</v>
      </c>
      <c r="J175" s="85">
        <v>-3.7778823084807298</v>
      </c>
      <c r="K175" s="85">
        <v>3.52081805857825</v>
      </c>
      <c r="L175" s="85">
        <v>4.2601218528655496</v>
      </c>
      <c r="M175" s="170"/>
      <c r="N175" s="174"/>
      <c r="O175" s="129"/>
      <c r="P175" s="128"/>
      <c r="Q175" s="25"/>
      <c r="R175" s="25"/>
      <c r="S175" s="25"/>
      <c r="T175" s="25"/>
      <c r="U175" s="25"/>
      <c r="V175" s="25"/>
      <c r="W175" s="25"/>
      <c r="X175" s="25"/>
      <c r="Y175" s="25"/>
    </row>
    <row r="176" spans="1:25" s="16" customFormat="1" ht="14.25" x14ac:dyDescent="0.2">
      <c r="A176" s="84">
        <v>43978</v>
      </c>
      <c r="B176" s="85">
        <v>3.5469571500127</v>
      </c>
      <c r="C176" s="85">
        <v>3.25051056640201</v>
      </c>
      <c r="D176" s="85">
        <v>9.7538165490968893</v>
      </c>
      <c r="E176" s="85">
        <v>8.2566246557213105</v>
      </c>
      <c r="F176" s="85">
        <v>1.8520980470998301</v>
      </c>
      <c r="G176" s="85">
        <v>1.7794238742150901</v>
      </c>
      <c r="H176" s="85">
        <v>2.5580840635508202</v>
      </c>
      <c r="I176" s="85">
        <v>3.4127396659053701</v>
      </c>
      <c r="J176" s="85">
        <v>-2.03334058013604</v>
      </c>
      <c r="K176" s="85">
        <v>3.5277205775875</v>
      </c>
      <c r="L176" s="85">
        <v>4.0938474477204396</v>
      </c>
      <c r="M176" s="170"/>
      <c r="N176" s="174"/>
      <c r="O176" s="129"/>
      <c r="P176" s="128"/>
      <c r="Q176" s="25"/>
      <c r="R176" s="25"/>
      <c r="S176" s="25"/>
      <c r="T176" s="25"/>
      <c r="U176" s="25"/>
      <c r="V176" s="25"/>
      <c r="W176" s="25"/>
      <c r="X176" s="25"/>
      <c r="Y176" s="25"/>
    </row>
    <row r="177" spans="1:25" s="16" customFormat="1" ht="14.25" x14ac:dyDescent="0.2">
      <c r="A177" s="84">
        <v>43979</v>
      </c>
      <c r="B177" s="85">
        <v>3.5308858770059199</v>
      </c>
      <c r="C177" s="85">
        <v>3.2305738870508698</v>
      </c>
      <c r="D177" s="85">
        <v>9.6977537351270797</v>
      </c>
      <c r="E177" s="85">
        <v>8.2083242572534196</v>
      </c>
      <c r="F177" s="85">
        <v>1.86312325374439</v>
      </c>
      <c r="G177" s="85">
        <v>1.7720214573803199</v>
      </c>
      <c r="H177" s="85">
        <v>2.53722485979061</v>
      </c>
      <c r="I177" s="85">
        <v>3.6927849083339601</v>
      </c>
      <c r="J177" s="85">
        <v>-0.31509393543196201</v>
      </c>
      <c r="K177" s="85">
        <v>3.4586288827124099</v>
      </c>
      <c r="L177" s="85">
        <v>4.0697350725135699</v>
      </c>
      <c r="M177" s="170"/>
      <c r="N177" s="174"/>
      <c r="O177" s="129"/>
      <c r="P177" s="128"/>
      <c r="Q177" s="25"/>
      <c r="R177" s="25"/>
      <c r="S177" s="25"/>
      <c r="T177" s="25"/>
      <c r="U177" s="25"/>
      <c r="V177" s="25"/>
      <c r="W177" s="25"/>
      <c r="X177" s="25"/>
      <c r="Y177" s="25"/>
    </row>
    <row r="178" spans="1:25" s="16" customFormat="1" ht="14.25" x14ac:dyDescent="0.2">
      <c r="A178" s="84">
        <v>43980</v>
      </c>
      <c r="B178" s="85">
        <v>3.5201226877622398</v>
      </c>
      <c r="C178" s="85">
        <v>3.2208058047383501</v>
      </c>
      <c r="D178" s="85">
        <v>9.67839597570004</v>
      </c>
      <c r="E178" s="85">
        <v>8.2075342399936009</v>
      </c>
      <c r="F178" s="85">
        <v>1.86738558090663</v>
      </c>
      <c r="G178" s="85">
        <v>1.7668122915742399</v>
      </c>
      <c r="H178" s="85">
        <v>2.5373869519379402</v>
      </c>
      <c r="I178" s="85">
        <v>3.6610807750726702</v>
      </c>
      <c r="J178" s="85">
        <v>0.33052340743692299</v>
      </c>
      <c r="K178" s="85">
        <v>3.1053536436029998</v>
      </c>
      <c r="L178" s="85">
        <v>4.0513860893600802</v>
      </c>
      <c r="M178" s="170"/>
      <c r="N178" s="174"/>
      <c r="O178" s="129"/>
      <c r="P178" s="128"/>
      <c r="Q178" s="25"/>
      <c r="R178" s="25"/>
      <c r="S178" s="25"/>
      <c r="T178" s="25"/>
      <c r="U178" s="25"/>
      <c r="V178" s="25"/>
      <c r="W178" s="25"/>
      <c r="X178" s="25"/>
      <c r="Y178" s="25"/>
    </row>
    <row r="179" spans="1:25" s="16" customFormat="1" ht="14.25" x14ac:dyDescent="0.2">
      <c r="A179" s="84">
        <v>43983</v>
      </c>
      <c r="B179" s="85">
        <v>3.49345877489651</v>
      </c>
      <c r="C179" s="85">
        <v>3.1959470224812501</v>
      </c>
      <c r="D179" s="85">
        <v>9.6518807736973997</v>
      </c>
      <c r="E179" s="85">
        <v>8.1974743307534297</v>
      </c>
      <c r="F179" s="85">
        <v>1.8529561874916201</v>
      </c>
      <c r="G179" s="85">
        <v>1.7622047487976</v>
      </c>
      <c r="H179" s="85">
        <v>2.5303988012055298</v>
      </c>
      <c r="I179" s="85">
        <v>3.8255291803368499</v>
      </c>
      <c r="J179" s="85">
        <v>1.1430948867688999</v>
      </c>
      <c r="K179" s="85">
        <v>3.1397055272574401</v>
      </c>
      <c r="L179" s="85">
        <v>4.09178019963566</v>
      </c>
      <c r="M179" s="203"/>
      <c r="N179" s="204"/>
      <c r="O179" s="129"/>
      <c r="P179" s="128"/>
      <c r="Q179" s="25"/>
      <c r="R179" s="25"/>
      <c r="S179" s="25"/>
      <c r="T179" s="25"/>
      <c r="U179" s="25"/>
      <c r="V179" s="25"/>
      <c r="W179" s="25"/>
      <c r="X179" s="25"/>
      <c r="Y179" s="25"/>
    </row>
    <row r="180" spans="1:25" s="16" customFormat="1" ht="14.25" x14ac:dyDescent="0.2">
      <c r="A180" s="84">
        <v>43984</v>
      </c>
      <c r="B180" s="85">
        <v>3.48143358038338</v>
      </c>
      <c r="C180" s="85">
        <v>3.1849521637278499</v>
      </c>
      <c r="D180" s="85">
        <v>9.6435356526060794</v>
      </c>
      <c r="E180" s="85">
        <v>8.1835049864728493</v>
      </c>
      <c r="F180" s="85">
        <v>1.85335973340977</v>
      </c>
      <c r="G180" s="85">
        <v>1.75889043477262</v>
      </c>
      <c r="H180" s="85">
        <v>2.48607218998119</v>
      </c>
      <c r="I180" s="85">
        <v>3.9456585655246399</v>
      </c>
      <c r="J180" s="85">
        <v>2.5249692800127899</v>
      </c>
      <c r="K180" s="85">
        <v>3.2687007818287102</v>
      </c>
      <c r="L180" s="85">
        <v>4.0528850435280797</v>
      </c>
      <c r="M180" s="203"/>
      <c r="N180" s="204"/>
      <c r="O180" s="129"/>
      <c r="P180" s="128"/>
      <c r="Q180" s="25"/>
      <c r="R180" s="25"/>
      <c r="S180" s="25"/>
      <c r="T180" s="25"/>
      <c r="U180" s="25"/>
      <c r="V180" s="25"/>
      <c r="W180" s="25"/>
      <c r="X180" s="25"/>
      <c r="Y180" s="25"/>
    </row>
    <row r="181" spans="1:25" s="16" customFormat="1" ht="14.25" x14ac:dyDescent="0.2">
      <c r="A181" s="84">
        <v>43985</v>
      </c>
      <c r="B181" s="85">
        <v>3.4651979381688198</v>
      </c>
      <c r="C181" s="85">
        <v>3.1729627211195499</v>
      </c>
      <c r="D181" s="85">
        <v>9.6173688133034503</v>
      </c>
      <c r="E181" s="85">
        <v>8.1523050087659605</v>
      </c>
      <c r="F181" s="85">
        <v>1.8505423895636199</v>
      </c>
      <c r="G181" s="85">
        <v>1.7577742784635999</v>
      </c>
      <c r="H181" s="85">
        <v>2.44957013171449</v>
      </c>
      <c r="I181" s="85">
        <v>4.0633862355346597</v>
      </c>
      <c r="J181" s="85">
        <v>3.3568120617744999</v>
      </c>
      <c r="K181" s="85">
        <v>3.34874670954866</v>
      </c>
      <c r="L181" s="85">
        <v>4.0432129320559902</v>
      </c>
      <c r="M181" s="203"/>
      <c r="N181" s="204"/>
      <c r="O181" s="129"/>
      <c r="P181" s="128"/>
      <c r="Q181" s="25"/>
      <c r="R181" s="25"/>
      <c r="S181" s="25"/>
      <c r="T181" s="25"/>
      <c r="U181" s="25"/>
      <c r="V181" s="25"/>
      <c r="W181" s="25"/>
      <c r="X181" s="25"/>
      <c r="Y181" s="25"/>
    </row>
    <row r="182" spans="1:25" s="16" customFormat="1" ht="14.25" x14ac:dyDescent="0.2">
      <c r="A182" s="84">
        <v>43986</v>
      </c>
      <c r="B182" s="85">
        <v>3.4543264599239398</v>
      </c>
      <c r="C182" s="85">
        <v>3.16534181757849</v>
      </c>
      <c r="D182" s="85">
        <v>9.6079823506181494</v>
      </c>
      <c r="E182" s="85">
        <v>8.1482331716521106</v>
      </c>
      <c r="F182" s="85">
        <v>1.84598296407143</v>
      </c>
      <c r="G182" s="85">
        <v>1.75558083603731</v>
      </c>
      <c r="H182" s="85">
        <v>2.3728489866468498</v>
      </c>
      <c r="I182" s="85">
        <v>3.9249604925706798</v>
      </c>
      <c r="J182" s="85">
        <v>2.8474097222146502</v>
      </c>
      <c r="K182" s="85">
        <v>3.3639611030511598</v>
      </c>
      <c r="L182" s="85">
        <v>4.0484162761036799</v>
      </c>
      <c r="M182" s="203"/>
      <c r="N182" s="204"/>
      <c r="O182" s="129"/>
      <c r="P182" s="128"/>
      <c r="Q182" s="25"/>
      <c r="R182" s="25"/>
      <c r="S182" s="25"/>
      <c r="T182" s="25"/>
      <c r="U182" s="25"/>
      <c r="V182" s="25"/>
      <c r="W182" s="25"/>
      <c r="X182" s="25"/>
      <c r="Y182" s="25"/>
    </row>
    <row r="183" spans="1:25" s="16" customFormat="1" ht="14.25" x14ac:dyDescent="0.2">
      <c r="A183" s="84">
        <v>43987</v>
      </c>
      <c r="B183" s="85">
        <v>3.4463308594761299</v>
      </c>
      <c r="C183" s="85">
        <v>3.15833833088708</v>
      </c>
      <c r="D183" s="85">
        <v>9.5565129985432602</v>
      </c>
      <c r="E183" s="85">
        <v>8.1980983000623695</v>
      </c>
      <c r="F183" s="85">
        <v>1.83905394380973</v>
      </c>
      <c r="G183" s="85">
        <v>1.7523961190349899</v>
      </c>
      <c r="H183" s="85">
        <v>2.3708988111620499</v>
      </c>
      <c r="I183" s="85">
        <v>4.0572231456495</v>
      </c>
      <c r="J183" s="85">
        <v>2.6341109108838299</v>
      </c>
      <c r="K183" s="85">
        <v>3.46617549987291</v>
      </c>
      <c r="L183" s="85">
        <v>4.0467279385245201</v>
      </c>
      <c r="M183" s="203"/>
      <c r="N183" s="204"/>
      <c r="O183" s="129"/>
      <c r="P183" s="128"/>
      <c r="Q183" s="25"/>
      <c r="R183" s="25"/>
      <c r="S183" s="25"/>
      <c r="T183" s="25"/>
      <c r="U183" s="25"/>
      <c r="V183" s="25"/>
      <c r="W183" s="25"/>
      <c r="X183" s="25"/>
      <c r="Y183" s="25"/>
    </row>
    <row r="184" spans="1:25" s="16" customFormat="1" ht="14.25" x14ac:dyDescent="0.2">
      <c r="A184" s="84">
        <v>43990</v>
      </c>
      <c r="B184" s="85">
        <v>3.4117373786774401</v>
      </c>
      <c r="C184" s="85">
        <v>3.1385711569908099</v>
      </c>
      <c r="D184" s="85">
        <v>9.3335956724622395</v>
      </c>
      <c r="E184" s="85">
        <v>8.1237037132176493</v>
      </c>
      <c r="F184" s="85">
        <v>1.8300168104751</v>
      </c>
      <c r="G184" s="85">
        <v>1.7360423846103299</v>
      </c>
      <c r="H184" s="85">
        <v>2.3105354322634701</v>
      </c>
      <c r="I184" s="85">
        <v>4.0393138801038404</v>
      </c>
      <c r="J184" s="85">
        <v>4.0041273364636103</v>
      </c>
      <c r="K184" s="85">
        <v>3.6686496111832199</v>
      </c>
      <c r="L184" s="85">
        <v>4.0394764984369003</v>
      </c>
      <c r="M184" s="203"/>
      <c r="N184" s="204"/>
      <c r="O184" s="129"/>
      <c r="P184" s="128"/>
      <c r="Q184" s="25"/>
      <c r="R184" s="25"/>
      <c r="S184" s="25"/>
      <c r="T184" s="25"/>
      <c r="U184" s="25"/>
      <c r="V184" s="25"/>
      <c r="W184" s="25"/>
      <c r="X184" s="25"/>
      <c r="Y184" s="25"/>
    </row>
    <row r="185" spans="1:25" s="16" customFormat="1" ht="14.25" x14ac:dyDescent="0.2">
      <c r="A185" s="84">
        <v>43991</v>
      </c>
      <c r="B185" s="85">
        <v>3.41150110196656</v>
      </c>
      <c r="C185" s="85">
        <v>3.1296142595918401</v>
      </c>
      <c r="D185" s="85">
        <v>9.2499002982236096</v>
      </c>
      <c r="E185" s="85">
        <v>8.1100630430971208</v>
      </c>
      <c r="F185" s="85">
        <v>1.8249646269717501</v>
      </c>
      <c r="G185" s="85">
        <v>1.73228611889895</v>
      </c>
      <c r="H185" s="85">
        <v>2.34862860847874</v>
      </c>
      <c r="I185" s="85">
        <v>3.9540751478255398</v>
      </c>
      <c r="J185" s="85">
        <v>3.9352659949338298</v>
      </c>
      <c r="K185" s="85">
        <v>3.0694844497147198</v>
      </c>
      <c r="L185" s="85">
        <v>4.0364602192243799</v>
      </c>
      <c r="M185" s="203"/>
      <c r="N185" s="204"/>
      <c r="O185" s="129"/>
      <c r="P185" s="128"/>
      <c r="Q185" s="25"/>
      <c r="R185" s="25"/>
      <c r="S185" s="25"/>
      <c r="T185" s="25"/>
      <c r="U185" s="25"/>
      <c r="V185" s="25"/>
      <c r="W185" s="25"/>
      <c r="X185" s="25"/>
      <c r="Y185" s="25"/>
    </row>
    <row r="186" spans="1:25" s="16" customFormat="1" ht="14.25" x14ac:dyDescent="0.2">
      <c r="A186" s="84">
        <v>43992</v>
      </c>
      <c r="B186" s="85">
        <v>3.4000271229906098</v>
      </c>
      <c r="C186" s="85">
        <v>3.1227281195713501</v>
      </c>
      <c r="D186" s="85">
        <v>9.2213081070968403</v>
      </c>
      <c r="E186" s="85">
        <v>8.1108496272148702</v>
      </c>
      <c r="F186" s="85">
        <v>1.81742135380571</v>
      </c>
      <c r="G186" s="85">
        <v>1.72859413065823</v>
      </c>
      <c r="H186" s="85">
        <v>2.4147508209355499</v>
      </c>
      <c r="I186" s="85">
        <v>3.93036666283697</v>
      </c>
      <c r="J186" s="85">
        <v>2.3701538763673802</v>
      </c>
      <c r="K186" s="85">
        <v>3.0582191667181302</v>
      </c>
      <c r="L186" s="85">
        <v>4.0287522079380498</v>
      </c>
      <c r="M186" s="203"/>
      <c r="N186" s="204"/>
      <c r="O186" s="129"/>
      <c r="P186" s="128"/>
      <c r="Q186" s="25"/>
      <c r="R186" s="25"/>
      <c r="S186" s="25"/>
      <c r="T186" s="25"/>
      <c r="U186" s="25"/>
      <c r="V186" s="25"/>
      <c r="W186" s="25"/>
      <c r="X186" s="25"/>
      <c r="Y186" s="25"/>
    </row>
    <row r="187" spans="1:25" s="16" customFormat="1" ht="14.25" x14ac:dyDescent="0.2">
      <c r="A187" s="84">
        <v>43993</v>
      </c>
      <c r="B187" s="85">
        <v>3.3916266858653699</v>
      </c>
      <c r="C187" s="85">
        <v>3.10995897725362</v>
      </c>
      <c r="D187" s="85">
        <v>9.2120174553311802</v>
      </c>
      <c r="E187" s="85">
        <v>8.12364171977746</v>
      </c>
      <c r="F187" s="85">
        <v>1.81413075255098</v>
      </c>
      <c r="G187" s="85">
        <v>1.7242336335506201</v>
      </c>
      <c r="H187" s="85">
        <v>2.4970753994418802</v>
      </c>
      <c r="I187" s="85">
        <v>3.46166138172494</v>
      </c>
      <c r="J187" s="85">
        <v>0.83405567161865202</v>
      </c>
      <c r="K187" s="85">
        <v>2.7932737318429002</v>
      </c>
      <c r="L187" s="85">
        <v>4.0291220600880697</v>
      </c>
      <c r="M187" s="203"/>
      <c r="N187" s="204"/>
      <c r="O187" s="129"/>
      <c r="P187" s="128"/>
      <c r="Q187" s="25"/>
      <c r="R187" s="25"/>
      <c r="S187" s="25"/>
      <c r="T187" s="25"/>
      <c r="U187" s="25"/>
      <c r="V187" s="25"/>
      <c r="W187" s="25"/>
      <c r="X187" s="25"/>
      <c r="Y187" s="25"/>
    </row>
    <row r="188" spans="1:25" s="16" customFormat="1" ht="14.25" x14ac:dyDescent="0.2">
      <c r="A188" s="84">
        <v>43994</v>
      </c>
      <c r="B188" s="85">
        <v>3.37189158182689</v>
      </c>
      <c r="C188" s="85">
        <v>3.1024200287792199</v>
      </c>
      <c r="D188" s="85">
        <v>8.8887331777733198</v>
      </c>
      <c r="E188" s="85">
        <v>7.97728567747955</v>
      </c>
      <c r="F188" s="85">
        <v>1.8091399920198501</v>
      </c>
      <c r="G188" s="85">
        <v>1.71830767691537</v>
      </c>
      <c r="H188" s="85">
        <v>2.5324932080226898</v>
      </c>
      <c r="I188" s="85">
        <v>3.3824035650386399</v>
      </c>
      <c r="J188" s="85">
        <v>-2.7800606377844099</v>
      </c>
      <c r="K188" s="85">
        <v>2.8010387361592199</v>
      </c>
      <c r="L188" s="85">
        <v>4.0252778085971004</v>
      </c>
      <c r="M188" s="203"/>
      <c r="N188" s="204"/>
      <c r="O188" s="129"/>
      <c r="P188" s="128"/>
      <c r="Q188" s="25"/>
      <c r="R188" s="25"/>
      <c r="S188" s="25"/>
      <c r="T188" s="25"/>
      <c r="U188" s="25"/>
      <c r="V188" s="25"/>
      <c r="W188" s="25"/>
      <c r="X188" s="25"/>
      <c r="Y188" s="25"/>
    </row>
    <row r="189" spans="1:25" s="16" customFormat="1" ht="14.25" x14ac:dyDescent="0.2">
      <c r="A189" s="84">
        <v>43997</v>
      </c>
      <c r="B189" s="85">
        <v>3.3419432754641498</v>
      </c>
      <c r="C189" s="85">
        <v>3.0710018641160599</v>
      </c>
      <c r="D189" s="85">
        <v>8.8959992765173794</v>
      </c>
      <c r="E189" s="85">
        <v>7.9591510045326599</v>
      </c>
      <c r="F189" s="85">
        <v>1.80100903534602</v>
      </c>
      <c r="G189" s="85">
        <v>1.7052015976677299</v>
      </c>
      <c r="H189" s="85">
        <v>2.5293241341877</v>
      </c>
      <c r="I189" s="85">
        <v>3.36990586643125</v>
      </c>
      <c r="J189" s="85">
        <v>-2.2484287023281402</v>
      </c>
      <c r="K189" s="85">
        <v>2.68308651607357</v>
      </c>
      <c r="L189" s="85">
        <v>4.0114149867954998</v>
      </c>
      <c r="M189" s="203"/>
      <c r="N189" s="204"/>
      <c r="O189" s="129"/>
      <c r="P189" s="128"/>
      <c r="Q189" s="25"/>
      <c r="R189" s="25"/>
      <c r="S189" s="25"/>
      <c r="T189" s="25"/>
      <c r="U189" s="25"/>
      <c r="V189" s="25"/>
      <c r="W189" s="25"/>
      <c r="X189" s="25"/>
      <c r="Y189" s="25"/>
    </row>
    <row r="190" spans="1:25" s="16" customFormat="1" ht="14.25" x14ac:dyDescent="0.2">
      <c r="A190" s="84">
        <v>43998</v>
      </c>
      <c r="B190" s="85">
        <v>3.3338814365726401</v>
      </c>
      <c r="C190" s="85">
        <v>3.05785947376555</v>
      </c>
      <c r="D190" s="85">
        <v>9.0153700708109508</v>
      </c>
      <c r="E190" s="85">
        <v>7.9663657943398496</v>
      </c>
      <c r="F190" s="85">
        <v>1.79383701670719</v>
      </c>
      <c r="G190" s="85">
        <v>1.70267971586244</v>
      </c>
      <c r="H190" s="85">
        <v>2.68370397752477</v>
      </c>
      <c r="I190" s="85">
        <v>3.7211381798565202</v>
      </c>
      <c r="J190" s="85">
        <v>-0.94556276133675699</v>
      </c>
      <c r="K190" s="85">
        <v>2.6052910342368598</v>
      </c>
      <c r="L190" s="85">
        <v>4.0194188735771501</v>
      </c>
      <c r="M190" s="203"/>
      <c r="N190" s="204"/>
      <c r="O190" s="129"/>
      <c r="P190" s="128"/>
      <c r="Q190" s="25"/>
      <c r="R190" s="25"/>
      <c r="S190" s="25"/>
      <c r="T190" s="25"/>
      <c r="U190" s="25"/>
      <c r="V190" s="25"/>
      <c r="W190" s="25"/>
      <c r="X190" s="25"/>
      <c r="Y190" s="25"/>
    </row>
    <row r="191" spans="1:25" s="16" customFormat="1" ht="14.25" x14ac:dyDescent="0.2">
      <c r="A191" s="84">
        <v>43999</v>
      </c>
      <c r="B191" s="85">
        <v>3.3256278948906401</v>
      </c>
      <c r="C191" s="85">
        <v>3.05216988400672</v>
      </c>
      <c r="D191" s="85">
        <v>8.9312740562158606</v>
      </c>
      <c r="E191" s="85">
        <v>7.9653634181982698</v>
      </c>
      <c r="F191" s="85">
        <v>1.79161731234597</v>
      </c>
      <c r="G191" s="85">
        <v>1.7011970573433299</v>
      </c>
      <c r="H191" s="85">
        <v>2.9614860833721002</v>
      </c>
      <c r="I191" s="85">
        <v>3.8445661144706098</v>
      </c>
      <c r="J191" s="85">
        <v>0.18499920452749999</v>
      </c>
      <c r="K191" s="85">
        <v>2.5877988892014301</v>
      </c>
      <c r="L191" s="85">
        <v>4.0275218187715502</v>
      </c>
      <c r="M191" s="203"/>
      <c r="N191" s="204"/>
      <c r="O191" s="129"/>
      <c r="P191" s="128"/>
      <c r="Q191" s="25"/>
      <c r="R191" s="25"/>
      <c r="S191" s="25"/>
      <c r="T191" s="25"/>
      <c r="U191" s="25"/>
      <c r="V191" s="25"/>
      <c r="W191" s="25"/>
      <c r="X191" s="25"/>
      <c r="Y191" s="25"/>
    </row>
    <row r="192" spans="1:25" s="16" customFormat="1" ht="14.25" x14ac:dyDescent="0.2">
      <c r="A192" s="84">
        <v>44000</v>
      </c>
      <c r="B192" s="85">
        <v>3.3172602131494902</v>
      </c>
      <c r="C192" s="85">
        <v>3.0373171790850702</v>
      </c>
      <c r="D192" s="85">
        <v>8.9094502597124503</v>
      </c>
      <c r="E192" s="85">
        <v>7.9619510791656696</v>
      </c>
      <c r="F192" s="85">
        <v>1.77912678381164</v>
      </c>
      <c r="G192" s="85">
        <v>1.69762973869458</v>
      </c>
      <c r="H192" s="85">
        <v>2.4361951019688299</v>
      </c>
      <c r="I192" s="85">
        <v>3.72414637610667</v>
      </c>
      <c r="J192" s="85">
        <v>-1.05402335124594</v>
      </c>
      <c r="K192" s="85">
        <v>2.44859546681819</v>
      </c>
      <c r="L192" s="85">
        <v>4.0284763520960603</v>
      </c>
      <c r="M192" s="203"/>
      <c r="N192" s="204"/>
      <c r="O192" s="129"/>
      <c r="P192" s="128"/>
      <c r="Q192" s="25"/>
      <c r="R192" s="25"/>
      <c r="S192" s="25"/>
      <c r="T192" s="25"/>
      <c r="U192" s="25"/>
      <c r="V192" s="25"/>
      <c r="W192" s="25"/>
      <c r="X192" s="25"/>
      <c r="Y192" s="25"/>
    </row>
    <row r="193" spans="1:25" s="16" customFormat="1" ht="14.25" x14ac:dyDescent="0.2">
      <c r="A193" s="84">
        <v>44001</v>
      </c>
      <c r="B193" s="85">
        <v>3.3052201463426201</v>
      </c>
      <c r="C193" s="85">
        <v>3.0264689004314298</v>
      </c>
      <c r="D193" s="85">
        <v>8.8708723624805597</v>
      </c>
      <c r="E193" s="85">
        <v>7.9651172756216502</v>
      </c>
      <c r="F193" s="85">
        <v>1.77490282465814</v>
      </c>
      <c r="G193" s="85">
        <v>1.6971968730715701</v>
      </c>
      <c r="H193" s="85">
        <v>2.4663274614290098</v>
      </c>
      <c r="I193" s="85">
        <v>3.5749298001926699</v>
      </c>
      <c r="J193" s="85">
        <v>-1.30197079721728</v>
      </c>
      <c r="K193" s="85">
        <v>2.3128101827135601</v>
      </c>
      <c r="L193" s="85">
        <v>4.0164959423956796</v>
      </c>
      <c r="M193" s="203"/>
      <c r="N193" s="204"/>
      <c r="O193" s="129"/>
      <c r="P193" s="128"/>
      <c r="Q193" s="25"/>
      <c r="R193" s="25"/>
      <c r="S193" s="25"/>
      <c r="T193" s="25"/>
      <c r="U193" s="25"/>
      <c r="V193" s="25"/>
      <c r="W193" s="25"/>
      <c r="X193" s="25"/>
      <c r="Y193" s="25"/>
    </row>
    <row r="194" spans="1:25" s="16" customFormat="1" ht="14.25" x14ac:dyDescent="0.2">
      <c r="A194" s="84">
        <v>44004</v>
      </c>
      <c r="B194" s="85">
        <v>3.2679833589959402</v>
      </c>
      <c r="C194" s="85">
        <v>2.9998125749971298</v>
      </c>
      <c r="D194" s="85">
        <v>8.8692738777536206</v>
      </c>
      <c r="E194" s="85">
        <v>7.9834105345556701</v>
      </c>
      <c r="F194" s="85">
        <v>1.76597477692205</v>
      </c>
      <c r="G194" s="85">
        <v>1.6859533277243399</v>
      </c>
      <c r="H194" s="85">
        <v>2.45941443286085</v>
      </c>
      <c r="I194" s="85">
        <v>3.5526958500345098</v>
      </c>
      <c r="J194" s="85">
        <v>-2.39632362943071</v>
      </c>
      <c r="K194" s="85">
        <v>2.31906553121325</v>
      </c>
      <c r="L194" s="85">
        <v>4.1823379486221501</v>
      </c>
      <c r="M194" s="203"/>
      <c r="N194" s="204"/>
      <c r="O194" s="129"/>
      <c r="P194" s="128"/>
      <c r="Q194" s="25"/>
      <c r="R194" s="25"/>
      <c r="S194" s="25"/>
      <c r="T194" s="25"/>
      <c r="U194" s="25"/>
      <c r="V194" s="25"/>
      <c r="W194" s="25"/>
      <c r="X194" s="25"/>
      <c r="Y194" s="25"/>
    </row>
    <row r="195" spans="1:25" s="16" customFormat="1" ht="14.25" x14ac:dyDescent="0.2">
      <c r="A195" s="84">
        <v>44005</v>
      </c>
      <c r="B195" s="85">
        <v>3.2678155555948698</v>
      </c>
      <c r="C195" s="85">
        <v>2.9922777959377198</v>
      </c>
      <c r="D195" s="85">
        <v>8.0035390727864506</v>
      </c>
      <c r="E195" s="85">
        <v>7.9795132293812001</v>
      </c>
      <c r="F195" s="85">
        <v>1.7625364661679099</v>
      </c>
      <c r="G195" s="85">
        <v>1.6813053227141199</v>
      </c>
      <c r="H195" s="85">
        <v>2.5631349621775898</v>
      </c>
      <c r="I195" s="85">
        <v>3.7750236584616199</v>
      </c>
      <c r="J195" s="85">
        <v>-1.8944880687032899</v>
      </c>
      <c r="K195" s="85">
        <v>2.27968347826716</v>
      </c>
      <c r="L195" s="85">
        <v>4.1816853027561303</v>
      </c>
      <c r="M195" s="203"/>
      <c r="N195" s="204"/>
      <c r="O195" s="129"/>
      <c r="P195" s="128"/>
      <c r="Q195" s="25"/>
      <c r="R195" s="25"/>
      <c r="S195" s="25"/>
      <c r="T195" s="25"/>
      <c r="U195" s="25"/>
      <c r="V195" s="25"/>
      <c r="W195" s="25"/>
      <c r="X195" s="25"/>
      <c r="Y195" s="25"/>
    </row>
    <row r="196" spans="1:25" s="16" customFormat="1" ht="14.25" x14ac:dyDescent="0.2">
      <c r="A196" s="84">
        <v>44006</v>
      </c>
      <c r="B196" s="85">
        <v>3.2535919699074398</v>
      </c>
      <c r="C196" s="85">
        <v>2.9793383625306298</v>
      </c>
      <c r="D196" s="85">
        <v>7.97352866616386</v>
      </c>
      <c r="E196" s="85">
        <v>7.9417672298795603</v>
      </c>
      <c r="F196" s="85">
        <v>1.75848237587154</v>
      </c>
      <c r="G196" s="85">
        <v>1.67505996898209</v>
      </c>
      <c r="H196" s="85">
        <v>2.6477014236741598</v>
      </c>
      <c r="I196" s="85">
        <v>3.6734288587578701</v>
      </c>
      <c r="J196" s="85">
        <v>-1.6185682426600401</v>
      </c>
      <c r="K196" s="85">
        <v>2.2900534306984999</v>
      </c>
      <c r="L196" s="85">
        <v>4.1962977307669096</v>
      </c>
      <c r="M196" s="203"/>
      <c r="N196" s="204"/>
      <c r="O196" s="129"/>
      <c r="P196" s="128"/>
      <c r="Q196" s="25"/>
      <c r="R196" s="25"/>
      <c r="S196" s="25"/>
      <c r="T196" s="25"/>
      <c r="U196" s="25"/>
      <c r="V196" s="25"/>
      <c r="W196" s="25"/>
      <c r="X196" s="25"/>
      <c r="Y196" s="25"/>
    </row>
    <row r="197" spans="1:25" s="16" customFormat="1" ht="14.25" x14ac:dyDescent="0.2">
      <c r="A197" s="84">
        <v>44007</v>
      </c>
      <c r="B197" s="85">
        <v>3.2437992637935</v>
      </c>
      <c r="C197" s="85">
        <v>2.9705817835418702</v>
      </c>
      <c r="D197" s="85">
        <v>7.9090853386938704</v>
      </c>
      <c r="E197" s="85">
        <v>7.9292169594056396</v>
      </c>
      <c r="F197" s="85">
        <v>1.75662612547241</v>
      </c>
      <c r="G197" s="85">
        <v>1.66757328670633</v>
      </c>
      <c r="H197" s="85">
        <v>2.5197086918501799</v>
      </c>
      <c r="I197" s="85">
        <v>3.5999984666525302</v>
      </c>
      <c r="J197" s="85">
        <v>-2.5914558142748598</v>
      </c>
      <c r="K197" s="85">
        <v>2.35443603281758</v>
      </c>
      <c r="L197" s="85">
        <v>4.17319847258692</v>
      </c>
      <c r="M197" s="203"/>
      <c r="N197" s="204"/>
      <c r="O197" s="129"/>
      <c r="P197" s="128"/>
      <c r="Q197" s="25"/>
      <c r="R197" s="25"/>
      <c r="S197" s="25"/>
      <c r="T197" s="25"/>
      <c r="U197" s="25"/>
      <c r="V197" s="25"/>
      <c r="W197" s="25"/>
      <c r="X197" s="25"/>
      <c r="Y197" s="25"/>
    </row>
    <row r="198" spans="1:25" s="16" customFormat="1" ht="14.25" x14ac:dyDescent="0.2">
      <c r="A198" s="84">
        <v>44008</v>
      </c>
      <c r="B198" s="85">
        <v>3.2304724112695902</v>
      </c>
      <c r="C198" s="85">
        <v>2.9536651858919298</v>
      </c>
      <c r="D198" s="85">
        <v>7.9534467030015996</v>
      </c>
      <c r="E198" s="85">
        <v>7.9571986893873703</v>
      </c>
      <c r="F198" s="85">
        <v>1.7533438443765099</v>
      </c>
      <c r="G198" s="85">
        <v>1.65316124912512</v>
      </c>
      <c r="H198" s="85">
        <v>2.48286148800491</v>
      </c>
      <c r="I198" s="85">
        <v>3.5668703158555202</v>
      </c>
      <c r="J198" s="85">
        <v>-2.56084064367244</v>
      </c>
      <c r="K198" s="85">
        <v>2.31363689635028</v>
      </c>
      <c r="L198" s="85">
        <v>4.1582650424506999</v>
      </c>
      <c r="M198" s="203"/>
      <c r="N198" s="204"/>
      <c r="O198" s="129"/>
      <c r="P198" s="128"/>
      <c r="Q198" s="25"/>
      <c r="R198" s="25"/>
      <c r="S198" s="25"/>
      <c r="T198" s="25"/>
      <c r="U198" s="25"/>
      <c r="V198" s="25"/>
      <c r="W198" s="25"/>
      <c r="X198" s="25"/>
      <c r="Y198" s="25"/>
    </row>
    <row r="199" spans="1:25" s="16" customFormat="1" ht="14.25" x14ac:dyDescent="0.2">
      <c r="A199" s="84">
        <v>44011</v>
      </c>
      <c r="B199" s="85">
        <v>3.19443565069558</v>
      </c>
      <c r="C199" s="85">
        <v>2.92693038337223</v>
      </c>
      <c r="D199" s="85">
        <v>7.9013805765858303</v>
      </c>
      <c r="E199" s="85">
        <v>7.9582625742874296</v>
      </c>
      <c r="F199" s="85">
        <v>1.7551151300272001</v>
      </c>
      <c r="G199" s="85">
        <v>1.6349671344062</v>
      </c>
      <c r="H199" s="85">
        <v>2.50746133300136</v>
      </c>
      <c r="I199" s="85">
        <v>3.4915645095827101</v>
      </c>
      <c r="J199" s="85">
        <v>-4.3385183260415499</v>
      </c>
      <c r="K199" s="85">
        <v>2.2597908719967101</v>
      </c>
      <c r="L199" s="85">
        <v>4.3083758873707501</v>
      </c>
      <c r="M199" s="172"/>
      <c r="N199" s="173"/>
      <c r="O199" s="129"/>
      <c r="P199" s="128"/>
      <c r="Q199" s="25"/>
      <c r="R199" s="25"/>
      <c r="S199" s="25"/>
      <c r="T199" s="25"/>
      <c r="U199" s="25"/>
      <c r="V199" s="25"/>
      <c r="W199" s="25"/>
      <c r="X199" s="25"/>
      <c r="Y199" s="25"/>
    </row>
    <row r="200" spans="1:25" s="16" customFormat="1" ht="14.25" x14ac:dyDescent="0.2">
      <c r="A200" s="84">
        <v>44012</v>
      </c>
      <c r="B200" s="85">
        <v>3.1902638908648702</v>
      </c>
      <c r="C200" s="85">
        <v>2.9188374470430198</v>
      </c>
      <c r="D200" s="85">
        <v>7.7540869497505298</v>
      </c>
      <c r="E200" s="85">
        <v>7.9891956525960701</v>
      </c>
      <c r="F200" s="85">
        <v>1.75209020438269</v>
      </c>
      <c r="G200" s="85">
        <v>1.6339410609999001</v>
      </c>
      <c r="H200" s="85">
        <v>2.39412193373022</v>
      </c>
      <c r="I200" s="85">
        <v>3.6266342315776798</v>
      </c>
      <c r="J200" s="85">
        <v>-4.89303344987853</v>
      </c>
      <c r="K200" s="85">
        <v>2.3805469050612298</v>
      </c>
      <c r="L200" s="85">
        <v>4.7811843344952898</v>
      </c>
      <c r="M200" s="172"/>
      <c r="N200" s="173"/>
      <c r="O200" s="129"/>
      <c r="P200" s="128"/>
      <c r="Q200" s="25"/>
      <c r="R200" s="25"/>
      <c r="S200" s="25"/>
      <c r="T200" s="25"/>
      <c r="U200" s="25"/>
      <c r="V200" s="25"/>
      <c r="W200" s="25"/>
      <c r="X200" s="25"/>
      <c r="Y200" s="25"/>
    </row>
    <row r="201" spans="1:25" s="16" customFormat="1" ht="14.25" x14ac:dyDescent="0.2">
      <c r="A201" s="84">
        <v>44013</v>
      </c>
      <c r="B201" s="85">
        <v>3.1844958077926901</v>
      </c>
      <c r="C201" s="85">
        <v>2.9152831538894</v>
      </c>
      <c r="D201" s="85">
        <v>7.7548998752946101</v>
      </c>
      <c r="E201" s="85">
        <v>8.7789423918897107</v>
      </c>
      <c r="F201" s="85">
        <v>1.7433403259940199</v>
      </c>
      <c r="G201" s="85">
        <v>1.6347238923012599</v>
      </c>
      <c r="H201" s="85">
        <v>2.3159079549608901</v>
      </c>
      <c r="I201" s="85">
        <v>4.2458288345677397</v>
      </c>
      <c r="J201" s="85">
        <v>-4.6301764529891596</v>
      </c>
      <c r="K201" s="85">
        <v>2.4689826271909099</v>
      </c>
      <c r="L201" s="85">
        <v>4.75927745586492</v>
      </c>
      <c r="M201" s="172"/>
      <c r="N201" s="173"/>
      <c r="O201" s="129"/>
      <c r="P201" s="128"/>
      <c r="Q201" s="25"/>
      <c r="R201" s="25"/>
      <c r="S201" s="25"/>
      <c r="T201" s="25"/>
      <c r="U201" s="25"/>
      <c r="V201" s="25"/>
      <c r="W201" s="25"/>
      <c r="X201" s="25"/>
      <c r="Y201" s="25"/>
    </row>
    <row r="202" spans="1:25" s="16" customFormat="1" ht="14.25" x14ac:dyDescent="0.2">
      <c r="A202" s="84">
        <v>44014</v>
      </c>
      <c r="B202" s="85">
        <v>3.1689028921349802</v>
      </c>
      <c r="C202" s="85">
        <v>2.90810474123123</v>
      </c>
      <c r="D202" s="85">
        <v>7.7434902495918001</v>
      </c>
      <c r="E202" s="85">
        <v>8.7430561868569807</v>
      </c>
      <c r="F202" s="85">
        <v>1.7444301802278099</v>
      </c>
      <c r="G202" s="85">
        <v>1.64017737429821</v>
      </c>
      <c r="H202" s="85">
        <v>2.49130401041239</v>
      </c>
      <c r="I202" s="85">
        <v>4.4892170324786296</v>
      </c>
      <c r="J202" s="85">
        <v>-4.5475208266826401</v>
      </c>
      <c r="K202" s="85">
        <v>2.6676034538286801</v>
      </c>
      <c r="L202" s="85">
        <v>4.7329108158700697</v>
      </c>
      <c r="M202" s="172"/>
      <c r="N202" s="173"/>
      <c r="O202" s="129"/>
      <c r="P202" s="128"/>
      <c r="Q202" s="25"/>
      <c r="R202" s="25"/>
      <c r="S202" s="25"/>
      <c r="T202" s="25"/>
      <c r="U202" s="25"/>
      <c r="V202" s="25"/>
      <c r="W202" s="25"/>
      <c r="X202" s="25"/>
      <c r="Y202" s="25"/>
    </row>
    <row r="203" spans="1:25" s="16" customFormat="1" ht="14.25" x14ac:dyDescent="0.2">
      <c r="A203" s="84">
        <v>44015</v>
      </c>
      <c r="B203" s="85">
        <v>3.1558749335882998</v>
      </c>
      <c r="C203" s="85">
        <v>2.8986105468417498</v>
      </c>
      <c r="D203" s="85">
        <v>7.7425073302084702</v>
      </c>
      <c r="E203" s="85">
        <v>8.7230412819701506</v>
      </c>
      <c r="F203" s="85">
        <v>1.7387675900742601</v>
      </c>
      <c r="G203" s="85">
        <v>1.64028487538566</v>
      </c>
      <c r="H203" s="85">
        <v>2.4728691534264402</v>
      </c>
      <c r="I203" s="85">
        <v>4.5393392397416301</v>
      </c>
      <c r="J203" s="85">
        <v>-4.5086712527627704</v>
      </c>
      <c r="K203" s="85">
        <v>2.6604412426566699</v>
      </c>
      <c r="L203" s="85">
        <v>4.6266553245611002</v>
      </c>
      <c r="M203" s="172"/>
      <c r="N203" s="173"/>
      <c r="O203" s="129"/>
      <c r="P203" s="128"/>
      <c r="Q203" s="25"/>
      <c r="R203" s="25"/>
      <c r="S203" s="25"/>
      <c r="T203" s="25"/>
      <c r="U203" s="25"/>
      <c r="V203" s="25"/>
      <c r="W203" s="25"/>
      <c r="X203" s="25"/>
      <c r="Y203" s="25"/>
    </row>
    <row r="204" spans="1:25" s="16" customFormat="1" ht="14.25" x14ac:dyDescent="0.2">
      <c r="A204" s="84">
        <v>44018</v>
      </c>
      <c r="B204" s="85">
        <v>3.12820814058882</v>
      </c>
      <c r="C204" s="85">
        <v>2.8754003729951498</v>
      </c>
      <c r="D204" s="85">
        <v>7.6755566008159404</v>
      </c>
      <c r="E204" s="85">
        <v>8.7432894887861199</v>
      </c>
      <c r="F204" s="85">
        <v>1.73223207261002</v>
      </c>
      <c r="G204" s="85">
        <v>1.63285495238024</v>
      </c>
      <c r="H204" s="85">
        <v>2.4710716950056799</v>
      </c>
      <c r="I204" s="85">
        <v>4.6874657154455504</v>
      </c>
      <c r="J204" s="85">
        <v>-4.2094738392922197</v>
      </c>
      <c r="K204" s="85">
        <v>2.6903863871236902</v>
      </c>
      <c r="L204" s="85">
        <v>4.6204869788830196</v>
      </c>
      <c r="M204" s="172"/>
      <c r="N204" s="173"/>
      <c r="O204" s="129"/>
      <c r="P204" s="128"/>
      <c r="Q204" s="25"/>
      <c r="R204" s="25"/>
      <c r="S204" s="25"/>
      <c r="T204" s="25"/>
      <c r="U204" s="25"/>
      <c r="V204" s="25"/>
      <c r="W204" s="25"/>
      <c r="X204" s="25"/>
      <c r="Y204" s="25"/>
    </row>
    <row r="205" spans="1:25" s="16" customFormat="1" ht="14.25" x14ac:dyDescent="0.2">
      <c r="A205" s="84">
        <v>44019</v>
      </c>
      <c r="B205" s="85">
        <v>3.1272167463366598</v>
      </c>
      <c r="C205" s="85">
        <v>2.8686106462321801</v>
      </c>
      <c r="D205" s="85">
        <v>7.7490060496794699</v>
      </c>
      <c r="E205" s="85">
        <v>8.7769394903638602</v>
      </c>
      <c r="F205" s="85">
        <v>1.74115451002989</v>
      </c>
      <c r="G205" s="85">
        <v>1.6338596376827501</v>
      </c>
      <c r="H205" s="85">
        <v>2.62643038374922</v>
      </c>
      <c r="I205" s="85">
        <v>4.8091755515105197</v>
      </c>
      <c r="J205" s="85">
        <v>-3.0739827347731801</v>
      </c>
      <c r="K205" s="85">
        <v>2.7132361716501001</v>
      </c>
      <c r="L205" s="85">
        <v>4.7526936852175696</v>
      </c>
      <c r="M205" s="172"/>
      <c r="N205" s="173"/>
      <c r="O205" s="129"/>
      <c r="P205" s="128"/>
      <c r="Q205" s="25"/>
      <c r="R205" s="25"/>
      <c r="S205" s="25"/>
      <c r="T205" s="25"/>
      <c r="U205" s="25"/>
      <c r="V205" s="25"/>
      <c r="W205" s="25"/>
      <c r="X205" s="25"/>
      <c r="Y205" s="25"/>
    </row>
    <row r="206" spans="1:25" s="16" customFormat="1" ht="14.25" x14ac:dyDescent="0.2">
      <c r="A206" s="84">
        <v>44020</v>
      </c>
      <c r="B206" s="85">
        <v>3.11202640956146</v>
      </c>
      <c r="C206" s="85">
        <v>2.8650713591916102</v>
      </c>
      <c r="D206" s="85">
        <v>7.7158004166490697</v>
      </c>
      <c r="E206" s="85">
        <v>8.7707563278324905</v>
      </c>
      <c r="F206" s="85">
        <v>1.72862318502725</v>
      </c>
      <c r="G206" s="85">
        <v>1.63108923026887</v>
      </c>
      <c r="H206" s="85">
        <v>2.6897169248711199</v>
      </c>
      <c r="I206" s="85">
        <v>4.8880699974931501</v>
      </c>
      <c r="J206" s="85">
        <v>-2.9743160287823498</v>
      </c>
      <c r="K206" s="85">
        <v>2.7155517348059801</v>
      </c>
      <c r="L206" s="85">
        <v>4.7103532100633201</v>
      </c>
      <c r="M206" s="172"/>
      <c r="N206" s="173"/>
      <c r="O206" s="129"/>
      <c r="P206" s="128"/>
      <c r="Q206" s="25"/>
      <c r="R206" s="25"/>
      <c r="S206" s="25"/>
      <c r="T206" s="25"/>
      <c r="U206" s="25"/>
      <c r="V206" s="25"/>
      <c r="W206" s="25"/>
      <c r="X206" s="25"/>
      <c r="Y206" s="25"/>
    </row>
    <row r="207" spans="1:25" s="16" customFormat="1" ht="14.25" x14ac:dyDescent="0.2">
      <c r="A207" s="84">
        <v>44021</v>
      </c>
      <c r="B207" s="85">
        <v>3.10412558314956</v>
      </c>
      <c r="C207" s="85">
        <v>2.8584613496093101</v>
      </c>
      <c r="D207" s="85">
        <v>7.6878536016737797</v>
      </c>
      <c r="E207" s="85">
        <v>8.7331749310989704</v>
      </c>
      <c r="F207" s="85">
        <v>1.72160585522301</v>
      </c>
      <c r="G207" s="85">
        <v>1.62914183400321</v>
      </c>
      <c r="H207" s="85">
        <v>2.8033818521445499</v>
      </c>
      <c r="I207" s="85">
        <v>4.9031277371470701</v>
      </c>
      <c r="J207" s="85">
        <v>-3.0873788215612299</v>
      </c>
      <c r="K207" s="85">
        <v>2.6384737952616102</v>
      </c>
      <c r="L207" s="85">
        <v>4.7282868088824896</v>
      </c>
      <c r="M207" s="172"/>
      <c r="N207" s="173"/>
      <c r="O207" s="129"/>
      <c r="P207" s="128"/>
      <c r="Q207" s="25"/>
      <c r="R207" s="25"/>
      <c r="S207" s="25"/>
      <c r="T207" s="25"/>
      <c r="U207" s="25"/>
      <c r="V207" s="25"/>
      <c r="W207" s="25"/>
      <c r="X207" s="25"/>
      <c r="Y207" s="25"/>
    </row>
    <row r="208" spans="1:25" s="16" customFormat="1" ht="14.25" x14ac:dyDescent="0.2">
      <c r="A208" s="84">
        <v>44022</v>
      </c>
      <c r="B208" s="85">
        <v>3.0964741231983699</v>
      </c>
      <c r="C208" s="85">
        <v>2.8572374450779199</v>
      </c>
      <c r="D208" s="85">
        <v>7.6846586941625397</v>
      </c>
      <c r="E208" s="85">
        <v>8.7335618226475091</v>
      </c>
      <c r="F208" s="85">
        <v>1.71808934869027</v>
      </c>
      <c r="G208" s="85">
        <v>1.63321917179974</v>
      </c>
      <c r="H208" s="85">
        <v>2.9441328734993699</v>
      </c>
      <c r="I208" s="85">
        <v>4.9411651432983499</v>
      </c>
      <c r="J208" s="85">
        <v>-3.4153342215590898</v>
      </c>
      <c r="K208" s="85">
        <v>2.5947194919455598</v>
      </c>
      <c r="L208" s="85">
        <v>4.7851801801039899</v>
      </c>
      <c r="M208" s="172"/>
      <c r="N208" s="173"/>
      <c r="O208" s="129"/>
      <c r="P208" s="128"/>
      <c r="Q208" s="25"/>
      <c r="R208" s="25"/>
      <c r="S208" s="25"/>
      <c r="T208" s="25"/>
      <c r="U208" s="25"/>
      <c r="V208" s="25"/>
      <c r="W208" s="25"/>
      <c r="X208" s="25"/>
      <c r="Y208" s="25"/>
    </row>
    <row r="209" spans="1:25" s="16" customFormat="1" ht="14.25" x14ac:dyDescent="0.2">
      <c r="A209" s="84">
        <v>44025</v>
      </c>
      <c r="B209" s="85">
        <v>3.0668090367024301</v>
      </c>
      <c r="C209" s="85">
        <v>2.83485705328156</v>
      </c>
      <c r="D209" s="85">
        <v>7.6658700660390604</v>
      </c>
      <c r="E209" s="85">
        <v>8.6303394810720295</v>
      </c>
      <c r="F209" s="85">
        <v>1.7137175971901399</v>
      </c>
      <c r="G209" s="85">
        <v>1.6220628999087801</v>
      </c>
      <c r="H209" s="85">
        <v>2.82869043166047</v>
      </c>
      <c r="I209" s="85">
        <v>4.8654851706296203</v>
      </c>
      <c r="J209" s="85">
        <v>-3.1480720066426202</v>
      </c>
      <c r="K209" s="85">
        <v>2.46995662242978</v>
      </c>
      <c r="L209" s="85">
        <v>4.8011654617989299</v>
      </c>
      <c r="M209" s="172"/>
      <c r="N209" s="173"/>
      <c r="O209" s="129"/>
      <c r="P209" s="128"/>
      <c r="Q209" s="25"/>
      <c r="R209" s="25"/>
      <c r="S209" s="25"/>
      <c r="T209" s="25"/>
      <c r="U209" s="25"/>
      <c r="V209" s="25"/>
      <c r="W209" s="25"/>
      <c r="X209" s="25"/>
      <c r="Y209" s="25"/>
    </row>
    <row r="210" spans="1:25" s="16" customFormat="1" ht="14.25" x14ac:dyDescent="0.2">
      <c r="A210" s="84">
        <v>44026</v>
      </c>
      <c r="B210" s="85">
        <v>3.0599274456238801</v>
      </c>
      <c r="C210" s="85">
        <v>2.8260176800646102</v>
      </c>
      <c r="D210" s="85">
        <v>7.6561443519952199</v>
      </c>
      <c r="E210" s="85">
        <v>8.6314429201065703</v>
      </c>
      <c r="F210" s="85">
        <v>1.71360795204116</v>
      </c>
      <c r="G210" s="85">
        <v>1.6211995014300999</v>
      </c>
      <c r="H210" s="85">
        <v>2.7422847986006902</v>
      </c>
      <c r="I210" s="85">
        <v>4.7431411004702904</v>
      </c>
      <c r="J210" s="85">
        <v>-4.0239785534640902</v>
      </c>
      <c r="K210" s="85">
        <v>2.46901737015919</v>
      </c>
      <c r="L210" s="85">
        <v>4.79752802344965</v>
      </c>
      <c r="M210" s="172"/>
      <c r="N210" s="173"/>
      <c r="O210" s="129"/>
      <c r="P210" s="128"/>
      <c r="Q210" s="25"/>
      <c r="R210" s="25"/>
      <c r="S210" s="25"/>
      <c r="T210" s="25"/>
      <c r="U210" s="25"/>
      <c r="V210" s="25"/>
      <c r="W210" s="25"/>
      <c r="X210" s="25"/>
      <c r="Y210" s="25"/>
    </row>
    <row r="211" spans="1:25" s="16" customFormat="1" ht="14.25" x14ac:dyDescent="0.2">
      <c r="A211" s="84">
        <v>44027</v>
      </c>
      <c r="B211" s="85">
        <v>3.0562530616774</v>
      </c>
      <c r="C211" s="85">
        <v>2.81522549108203</v>
      </c>
      <c r="D211" s="85">
        <v>7.6566698671629903</v>
      </c>
      <c r="E211" s="85">
        <v>8.6386642434918102</v>
      </c>
      <c r="F211" s="85">
        <v>1.70704217533864</v>
      </c>
      <c r="G211" s="85">
        <v>1.6167235150538</v>
      </c>
      <c r="H211" s="85">
        <v>2.5926450960432401</v>
      </c>
      <c r="I211" s="85">
        <v>4.8119102686470701</v>
      </c>
      <c r="J211" s="85">
        <v>-2.70036073209033</v>
      </c>
      <c r="K211" s="85">
        <v>2.5145658656176502</v>
      </c>
      <c r="L211" s="85">
        <v>4.8008093393754399</v>
      </c>
      <c r="M211" s="172"/>
      <c r="N211" s="173"/>
      <c r="O211" s="129"/>
      <c r="P211" s="128"/>
      <c r="Q211" s="25"/>
      <c r="R211" s="25"/>
      <c r="S211" s="25"/>
      <c r="T211" s="25"/>
      <c r="U211" s="25"/>
      <c r="V211" s="25"/>
      <c r="W211" s="25"/>
      <c r="X211" s="25"/>
      <c r="Y211" s="25"/>
    </row>
    <row r="212" spans="1:25" s="16" customFormat="1" ht="14.25" x14ac:dyDescent="0.2">
      <c r="A212" s="84">
        <v>44028</v>
      </c>
      <c r="B212" s="85">
        <v>3.0485842837073198</v>
      </c>
      <c r="C212" s="85">
        <v>2.8051501145798898</v>
      </c>
      <c r="D212" s="85">
        <v>7.6018571539261801</v>
      </c>
      <c r="E212" s="85">
        <v>8.5947140450776605</v>
      </c>
      <c r="F212" s="85">
        <v>1.7008600321335601</v>
      </c>
      <c r="G212" s="85">
        <v>1.61420559952364</v>
      </c>
      <c r="H212" s="85">
        <v>2.56193948444405</v>
      </c>
      <c r="I212" s="85">
        <v>4.8089316260046502</v>
      </c>
      <c r="J212" s="85">
        <v>-1.6176816522725599</v>
      </c>
      <c r="K212" s="85">
        <v>2.4467666568031601</v>
      </c>
      <c r="L212" s="85">
        <v>4.7992141264941797</v>
      </c>
      <c r="M212" s="172"/>
      <c r="N212" s="173"/>
      <c r="O212" s="129"/>
      <c r="P212" s="128"/>
      <c r="Q212" s="25"/>
      <c r="R212" s="25"/>
      <c r="S212" s="25"/>
      <c r="T212" s="25"/>
      <c r="U212" s="25"/>
      <c r="V212" s="25"/>
      <c r="W212" s="25"/>
      <c r="X212" s="25"/>
      <c r="Y212" s="25"/>
    </row>
    <row r="213" spans="1:25" s="16" customFormat="1" ht="14.25" x14ac:dyDescent="0.2">
      <c r="A213" s="84">
        <v>44029</v>
      </c>
      <c r="B213" s="85">
        <v>3.0475618792872798</v>
      </c>
      <c r="C213" s="85">
        <v>2.7992774434457202</v>
      </c>
      <c r="D213" s="85">
        <v>7.5654005714533099</v>
      </c>
      <c r="E213" s="85">
        <v>8.6047221083307992</v>
      </c>
      <c r="F213" s="85">
        <v>1.6969587289907899</v>
      </c>
      <c r="G213" s="85">
        <v>1.6124906031405799</v>
      </c>
      <c r="H213" s="85">
        <v>2.4687383864858501</v>
      </c>
      <c r="I213" s="85">
        <v>4.78313761863647</v>
      </c>
      <c r="J213" s="85">
        <v>-1.3026808552296301</v>
      </c>
      <c r="K213" s="85">
        <v>2.4045115801667101</v>
      </c>
      <c r="L213" s="85">
        <v>4.8045078024278398</v>
      </c>
      <c r="M213" s="172"/>
      <c r="N213" s="173"/>
      <c r="O213" s="129"/>
      <c r="P213" s="128"/>
      <c r="Q213" s="25"/>
      <c r="R213" s="25"/>
      <c r="S213" s="25"/>
      <c r="T213" s="25"/>
      <c r="U213" s="25"/>
      <c r="V213" s="25"/>
      <c r="W213" s="25"/>
      <c r="X213" s="25"/>
      <c r="Y213" s="25"/>
    </row>
    <row r="214" spans="1:25" s="16" customFormat="1" ht="14.25" x14ac:dyDescent="0.2">
      <c r="A214" s="84">
        <v>44032</v>
      </c>
      <c r="B214" s="85">
        <v>3.02289286076536</v>
      </c>
      <c r="C214" s="85">
        <v>2.7802161550850299</v>
      </c>
      <c r="D214" s="85">
        <v>7.3562989628690696</v>
      </c>
      <c r="E214" s="85">
        <v>8.6107912695283808</v>
      </c>
      <c r="F214" s="85">
        <v>1.68489004269664</v>
      </c>
      <c r="G214" s="85">
        <v>1.6079667011074601</v>
      </c>
      <c r="H214" s="85">
        <v>2.1616900306189</v>
      </c>
      <c r="I214" s="85">
        <v>4.7365979615834597</v>
      </c>
      <c r="J214" s="85">
        <v>-1.1709759166790099</v>
      </c>
      <c r="K214" s="85">
        <v>2.7143453982600501</v>
      </c>
      <c r="L214" s="85">
        <v>4.8032995364746398</v>
      </c>
      <c r="M214" s="172"/>
      <c r="N214" s="173"/>
      <c r="O214" s="129"/>
      <c r="P214" s="128"/>
      <c r="Q214" s="25"/>
      <c r="R214" s="25"/>
      <c r="S214" s="25"/>
      <c r="T214" s="25"/>
      <c r="U214" s="25"/>
      <c r="V214" s="25"/>
      <c r="W214" s="25"/>
      <c r="X214" s="25"/>
      <c r="Y214" s="25"/>
    </row>
    <row r="215" spans="1:25" s="16" customFormat="1" ht="14.25" x14ac:dyDescent="0.2">
      <c r="A215" s="84">
        <v>44033</v>
      </c>
      <c r="B215" s="85">
        <v>3.0160747395926601</v>
      </c>
      <c r="C215" s="85">
        <v>2.7711691905157401</v>
      </c>
      <c r="D215" s="85">
        <v>7.3015367491002499</v>
      </c>
      <c r="E215" s="85">
        <v>8.56617410929511</v>
      </c>
      <c r="F215" s="85">
        <v>1.6835445036833301</v>
      </c>
      <c r="G215" s="85">
        <v>1.6067048135113899</v>
      </c>
      <c r="H215" s="85">
        <v>2.05624170083563</v>
      </c>
      <c r="I215" s="85">
        <v>4.7430222939966296</v>
      </c>
      <c r="J215" s="85">
        <v>-0.79582565593360699</v>
      </c>
      <c r="K215" s="85">
        <v>2.7881927319975</v>
      </c>
      <c r="L215" s="85">
        <v>4.9383880505284896</v>
      </c>
      <c r="M215" s="172"/>
      <c r="N215" s="173"/>
      <c r="O215" s="129"/>
      <c r="P215" s="128"/>
      <c r="Q215" s="25"/>
      <c r="R215" s="25"/>
      <c r="S215" s="25"/>
      <c r="T215" s="25"/>
      <c r="U215" s="25"/>
      <c r="V215" s="25"/>
      <c r="W215" s="25"/>
      <c r="X215" s="25"/>
      <c r="Y215" s="25"/>
    </row>
    <row r="216" spans="1:25" s="16" customFormat="1" ht="14.25" x14ac:dyDescent="0.2">
      <c r="A216" s="84">
        <v>44034</v>
      </c>
      <c r="B216" s="85">
        <v>3.01396613617089</v>
      </c>
      <c r="C216" s="85">
        <v>2.7630255661176601</v>
      </c>
      <c r="D216" s="85">
        <v>7.2727818624168998</v>
      </c>
      <c r="E216" s="85">
        <v>8.5396658866469295</v>
      </c>
      <c r="F216" s="85">
        <v>1.6829503656057001</v>
      </c>
      <c r="G216" s="85">
        <v>1.6044694898271501</v>
      </c>
      <c r="H216" s="85">
        <v>1.9484841675675</v>
      </c>
      <c r="I216" s="85">
        <v>4.6338521135485102</v>
      </c>
      <c r="J216" s="85">
        <v>-1.25306407073648</v>
      </c>
      <c r="K216" s="85">
        <v>3.12313937200231</v>
      </c>
      <c r="L216" s="85">
        <v>4.9411076582171498</v>
      </c>
      <c r="M216" s="172"/>
      <c r="N216" s="173"/>
      <c r="O216" s="129"/>
      <c r="P216" s="128"/>
      <c r="Q216" s="25"/>
      <c r="R216" s="25"/>
      <c r="S216" s="25"/>
      <c r="T216" s="25"/>
      <c r="U216" s="25"/>
      <c r="V216" s="25"/>
      <c r="W216" s="25"/>
      <c r="X216" s="25"/>
      <c r="Y216" s="25"/>
    </row>
    <row r="217" spans="1:25" s="16" customFormat="1" ht="14.25" x14ac:dyDescent="0.2">
      <c r="A217" s="84">
        <v>44035</v>
      </c>
      <c r="B217" s="85">
        <v>3.0038353613644801</v>
      </c>
      <c r="C217" s="85">
        <v>2.7612496871726</v>
      </c>
      <c r="D217" s="85">
        <v>7.0308344930704498</v>
      </c>
      <c r="E217" s="85">
        <v>8.5331206375594792</v>
      </c>
      <c r="F217" s="85">
        <v>1.6735050563353699</v>
      </c>
      <c r="G217" s="85">
        <v>1.60016865687938</v>
      </c>
      <c r="H217" s="85">
        <v>2.6348712576172399</v>
      </c>
      <c r="I217" s="85">
        <v>4.4942211484107997</v>
      </c>
      <c r="J217" s="85">
        <v>-2.09351324254586</v>
      </c>
      <c r="K217" s="85">
        <v>3.0573064194972601</v>
      </c>
      <c r="L217" s="85">
        <v>4.9304021118566803</v>
      </c>
      <c r="M217" s="172"/>
      <c r="N217" s="173"/>
      <c r="O217" s="129"/>
      <c r="P217" s="128"/>
      <c r="Q217" s="25"/>
      <c r="R217" s="25"/>
      <c r="S217" s="25"/>
      <c r="T217" s="25"/>
      <c r="U217" s="25"/>
      <c r="V217" s="25"/>
      <c r="W217" s="25"/>
      <c r="X217" s="25"/>
      <c r="Y217" s="25"/>
    </row>
    <row r="218" spans="1:25" s="16" customFormat="1" ht="14.25" x14ac:dyDescent="0.2">
      <c r="A218" s="84">
        <v>44036</v>
      </c>
      <c r="B218" s="85">
        <v>2.9957466352089002</v>
      </c>
      <c r="C218" s="85">
        <v>2.7527531703232002</v>
      </c>
      <c r="D218" s="85">
        <v>7.0244053166113396</v>
      </c>
      <c r="E218" s="85">
        <v>8.5333242057769194</v>
      </c>
      <c r="F218" s="85">
        <v>1.6670855434646901</v>
      </c>
      <c r="G218" s="85">
        <v>1.5993462221319401</v>
      </c>
      <c r="H218" s="85">
        <v>2.6406230254932699</v>
      </c>
      <c r="I218" s="85">
        <v>4.3871949922906301</v>
      </c>
      <c r="J218" s="85">
        <v>-3.0818556925822498</v>
      </c>
      <c r="K218" s="85">
        <v>3.04070308071796</v>
      </c>
      <c r="L218" s="85">
        <v>4.9343322945564703</v>
      </c>
      <c r="M218" s="172"/>
      <c r="N218" s="173"/>
      <c r="O218" s="129"/>
      <c r="P218" s="128"/>
      <c r="Q218" s="25"/>
      <c r="R218" s="25"/>
      <c r="S218" s="25"/>
      <c r="T218" s="25"/>
      <c r="U218" s="25"/>
      <c r="V218" s="25"/>
      <c r="W218" s="25"/>
      <c r="X218" s="25"/>
      <c r="Y218" s="25"/>
    </row>
    <row r="219" spans="1:25" s="16" customFormat="1" ht="14.25" x14ac:dyDescent="0.2">
      <c r="A219" s="84">
        <v>44040</v>
      </c>
      <c r="B219" s="85">
        <v>2.9649066391989098</v>
      </c>
      <c r="C219" s="85">
        <v>2.7296225679945301</v>
      </c>
      <c r="D219" s="85">
        <v>7.0052777773147898</v>
      </c>
      <c r="E219" s="85">
        <v>8.5333503749056607</v>
      </c>
      <c r="F219" s="85">
        <v>1.6644549085005</v>
      </c>
      <c r="G219" s="85">
        <v>1.58554273289926</v>
      </c>
      <c r="H219" s="85">
        <v>2.4045181828989599</v>
      </c>
      <c r="I219" s="85">
        <v>4.2314512175150698</v>
      </c>
      <c r="J219" s="85">
        <v>-3.6361321445308001</v>
      </c>
      <c r="K219" s="85">
        <v>3.0710087258882499</v>
      </c>
      <c r="L219" s="85">
        <v>4.9021585933757699</v>
      </c>
      <c r="M219" s="172"/>
      <c r="N219" s="173"/>
      <c r="O219" s="129"/>
      <c r="P219" s="128"/>
      <c r="Q219" s="25"/>
      <c r="R219" s="25"/>
      <c r="S219" s="25"/>
      <c r="T219" s="25"/>
      <c r="U219" s="25"/>
      <c r="V219" s="25"/>
      <c r="W219" s="25"/>
      <c r="X219" s="25"/>
      <c r="Y219" s="25"/>
    </row>
    <row r="220" spans="1:25" s="16" customFormat="1" ht="14.25" x14ac:dyDescent="0.2">
      <c r="A220" s="84">
        <v>44041</v>
      </c>
      <c r="B220" s="85">
        <v>2.9579156588872899</v>
      </c>
      <c r="C220" s="85">
        <v>2.7190910225470399</v>
      </c>
      <c r="D220" s="85">
        <v>7.0235303476495998</v>
      </c>
      <c r="E220" s="85">
        <v>8.5359413898894392</v>
      </c>
      <c r="F220" s="85">
        <v>1.6638418483739701</v>
      </c>
      <c r="G220" s="85">
        <v>1.58060893088745</v>
      </c>
      <c r="H220" s="85">
        <v>2.2293668862468801</v>
      </c>
      <c r="I220" s="85">
        <v>4.2071289282206799</v>
      </c>
      <c r="J220" s="85">
        <v>-3.3204590232141298</v>
      </c>
      <c r="K220" s="85">
        <v>3.0649079469495399</v>
      </c>
      <c r="L220" s="85">
        <v>4.8571365117298004</v>
      </c>
      <c r="M220" s="172"/>
      <c r="N220" s="173"/>
      <c r="O220" s="129"/>
      <c r="P220" s="128"/>
      <c r="Q220" s="25"/>
      <c r="R220" s="25"/>
      <c r="S220" s="25"/>
      <c r="T220" s="25"/>
      <c r="U220" s="25"/>
      <c r="V220" s="25"/>
      <c r="W220" s="25"/>
      <c r="X220" s="25"/>
      <c r="Y220" s="25"/>
    </row>
    <row r="221" spans="1:25" s="16" customFormat="1" ht="14.25" x14ac:dyDescent="0.2">
      <c r="A221" s="84">
        <v>44042</v>
      </c>
      <c r="B221" s="85">
        <v>2.9381562826428498</v>
      </c>
      <c r="C221" s="85">
        <v>2.7102195111604801</v>
      </c>
      <c r="D221" s="85">
        <v>6.9504357526579401</v>
      </c>
      <c r="E221" s="85">
        <v>8.4733505478689608</v>
      </c>
      <c r="F221" s="85">
        <v>1.6682903852137501</v>
      </c>
      <c r="G221" s="85">
        <v>1.56878918843788</v>
      </c>
      <c r="H221" s="85">
        <v>2.1815086822106999</v>
      </c>
      <c r="I221" s="85">
        <v>4.1494643563375799</v>
      </c>
      <c r="J221" s="85">
        <v>-1.9669049185712599</v>
      </c>
      <c r="K221" s="85">
        <v>3.0303260572769699</v>
      </c>
      <c r="L221" s="85">
        <v>4.8243946737534698</v>
      </c>
      <c r="M221" s="172"/>
      <c r="N221" s="173"/>
      <c r="O221" s="129"/>
      <c r="P221" s="128"/>
      <c r="Q221" s="25"/>
      <c r="R221" s="25"/>
      <c r="S221" s="25"/>
      <c r="T221" s="25"/>
      <c r="U221" s="25"/>
      <c r="V221" s="25"/>
      <c r="W221" s="25"/>
      <c r="X221" s="25"/>
      <c r="Y221" s="25"/>
    </row>
    <row r="222" spans="1:25" s="16" customFormat="1" ht="14.25" x14ac:dyDescent="0.2">
      <c r="A222" s="84">
        <v>44043</v>
      </c>
      <c r="B222" s="85">
        <v>2.9217030926270802</v>
      </c>
      <c r="C222" s="85">
        <v>2.6898797134144501</v>
      </c>
      <c r="D222" s="85">
        <v>6.9504956892236196</v>
      </c>
      <c r="E222" s="85">
        <v>8.4622417852912495</v>
      </c>
      <c r="F222" s="85">
        <v>1.6707646714972899</v>
      </c>
      <c r="G222" s="85">
        <v>1.56544234367087</v>
      </c>
      <c r="H222" s="85">
        <v>2.0760767264385702</v>
      </c>
      <c r="I222" s="85">
        <v>4.0952516822153404</v>
      </c>
      <c r="J222" s="85">
        <v>-1.9248387381805601</v>
      </c>
      <c r="K222" s="85">
        <v>3.0119241017315299</v>
      </c>
      <c r="L222" s="85">
        <v>4.8478522116962699</v>
      </c>
      <c r="M222" s="172"/>
      <c r="N222" s="173"/>
      <c r="O222" s="129"/>
      <c r="P222" s="128"/>
      <c r="Q222" s="25"/>
      <c r="R222" s="25"/>
      <c r="S222" s="25"/>
      <c r="T222" s="25"/>
      <c r="U222" s="25"/>
      <c r="V222" s="25"/>
      <c r="W222" s="25"/>
      <c r="X222" s="25"/>
      <c r="Y222" s="25"/>
    </row>
    <row r="223" spans="1:25" s="16" customFormat="1" ht="14.25" x14ac:dyDescent="0.2">
      <c r="A223" s="84">
        <v>44046</v>
      </c>
      <c r="B223" s="85">
        <v>2.9043385867336</v>
      </c>
      <c r="C223" s="85">
        <v>2.6728387318362898</v>
      </c>
      <c r="D223" s="85">
        <v>6.9354415052201199</v>
      </c>
      <c r="E223" s="85">
        <v>8.4655055419968406</v>
      </c>
      <c r="F223" s="85">
        <v>1.6619104933491999</v>
      </c>
      <c r="G223" s="85">
        <v>1.5545532489476199</v>
      </c>
      <c r="H223" s="85">
        <v>2.2535846433489399</v>
      </c>
      <c r="I223" s="85">
        <v>4.1889476863802901</v>
      </c>
      <c r="J223" s="85">
        <v>-1.80654486501061</v>
      </c>
      <c r="K223" s="85">
        <v>3.0164685940089502</v>
      </c>
      <c r="L223" s="85">
        <v>4.8414090430097003</v>
      </c>
      <c r="M223" s="172"/>
      <c r="N223" s="173"/>
      <c r="O223" s="129"/>
      <c r="P223" s="128"/>
      <c r="Q223" s="25"/>
      <c r="R223" s="25"/>
      <c r="S223" s="25"/>
      <c r="T223" s="25"/>
      <c r="U223" s="25"/>
      <c r="V223" s="25"/>
      <c r="W223" s="25"/>
      <c r="X223" s="25"/>
      <c r="Y223" s="25"/>
    </row>
    <row r="224" spans="1:25" s="16" customFormat="1" ht="14.25" x14ac:dyDescent="0.2">
      <c r="A224" s="84">
        <v>44047</v>
      </c>
      <c r="B224" s="85">
        <v>2.8989879712682001</v>
      </c>
      <c r="C224" s="85">
        <v>2.66822278041501</v>
      </c>
      <c r="D224" s="85">
        <v>6.9262732318237896</v>
      </c>
      <c r="E224" s="85">
        <v>8.5168795448666401</v>
      </c>
      <c r="F224" s="85">
        <v>1.65616801231301</v>
      </c>
      <c r="G224" s="85">
        <v>1.5502568429871999</v>
      </c>
      <c r="H224" s="85">
        <v>2.0760593301604202</v>
      </c>
      <c r="I224" s="85">
        <v>4.3898681675327502</v>
      </c>
      <c r="J224" s="85">
        <v>1.40765864631949</v>
      </c>
      <c r="K224" s="85">
        <v>3.0117960423397099</v>
      </c>
      <c r="L224" s="85">
        <v>4.8397550954259598</v>
      </c>
      <c r="M224" s="172"/>
      <c r="N224" s="173"/>
      <c r="O224" s="129"/>
      <c r="P224" s="128"/>
      <c r="Q224" s="25"/>
      <c r="R224" s="25"/>
      <c r="S224" s="25"/>
      <c r="T224" s="25"/>
      <c r="U224" s="25"/>
      <c r="V224" s="25"/>
      <c r="W224" s="25"/>
      <c r="X224" s="25"/>
      <c r="Y224" s="25"/>
    </row>
    <row r="225" spans="1:25" s="16" customFormat="1" ht="14.25" x14ac:dyDescent="0.2">
      <c r="A225" s="84">
        <v>44048</v>
      </c>
      <c r="B225" s="85">
        <v>2.8932120129242702</v>
      </c>
      <c r="C225" s="85">
        <v>2.6561486309803501</v>
      </c>
      <c r="D225" s="85">
        <v>6.9353514363823301</v>
      </c>
      <c r="E225" s="85">
        <v>8.5203085347199998</v>
      </c>
      <c r="F225" s="85">
        <v>1.6540586270911799</v>
      </c>
      <c r="G225" s="85">
        <v>1.54968567283762</v>
      </c>
      <c r="H225" s="85">
        <v>1.9127642525808499</v>
      </c>
      <c r="I225" s="85">
        <v>4.4312373796410096</v>
      </c>
      <c r="J225" s="85">
        <v>4.5825695485502997</v>
      </c>
      <c r="K225" s="85">
        <v>3.0091997717398402</v>
      </c>
      <c r="L225" s="85">
        <v>4.8279109909333702</v>
      </c>
      <c r="M225" s="172"/>
      <c r="N225" s="173"/>
      <c r="O225" s="129"/>
      <c r="P225" s="128"/>
      <c r="Q225" s="25"/>
      <c r="R225" s="25"/>
      <c r="S225" s="25"/>
      <c r="T225" s="25"/>
      <c r="U225" s="25"/>
      <c r="V225" s="25"/>
      <c r="W225" s="25"/>
      <c r="X225" s="25"/>
      <c r="Y225" s="25"/>
    </row>
    <row r="226" spans="1:25" s="16" customFormat="1" ht="14.25" x14ac:dyDescent="0.2">
      <c r="A226" s="84">
        <v>44049</v>
      </c>
      <c r="B226" s="85">
        <v>2.88803259542843</v>
      </c>
      <c r="C226" s="85">
        <v>2.6571784506541301</v>
      </c>
      <c r="D226" s="85">
        <v>6.9166973138561501</v>
      </c>
      <c r="E226" s="85">
        <v>8.4327399149270406</v>
      </c>
      <c r="F226" s="85">
        <v>1.6532031396498099</v>
      </c>
      <c r="G226" s="85">
        <v>1.54835022316108</v>
      </c>
      <c r="H226" s="85">
        <v>1.8886309754396799</v>
      </c>
      <c r="I226" s="85">
        <v>4.4055348869855804</v>
      </c>
      <c r="J226" s="85">
        <v>3.7487591600590999</v>
      </c>
      <c r="K226" s="85">
        <v>3.0371429592699002</v>
      </c>
      <c r="L226" s="85">
        <v>4.8144066728503896</v>
      </c>
      <c r="M226" s="172"/>
      <c r="N226" s="173"/>
      <c r="O226" s="129"/>
      <c r="P226" s="128"/>
      <c r="Q226" s="25"/>
      <c r="R226" s="25"/>
      <c r="S226" s="25"/>
      <c r="T226" s="25"/>
      <c r="U226" s="25"/>
      <c r="V226" s="25"/>
      <c r="W226" s="25"/>
      <c r="X226" s="25"/>
      <c r="Y226" s="25"/>
    </row>
    <row r="227" spans="1:25" s="16" customFormat="1" ht="14.25" x14ac:dyDescent="0.2">
      <c r="A227" s="84">
        <v>44050</v>
      </c>
      <c r="B227" s="85">
        <v>2.8822095665507499</v>
      </c>
      <c r="C227" s="85">
        <v>2.6492678486419101</v>
      </c>
      <c r="D227" s="85">
        <v>6.7648807882403297</v>
      </c>
      <c r="E227" s="85">
        <v>8.4215980966034394</v>
      </c>
      <c r="F227" s="85">
        <v>1.64841877092249</v>
      </c>
      <c r="G227" s="85">
        <v>1.54640412429494</v>
      </c>
      <c r="H227" s="85">
        <v>1.9224995007064101</v>
      </c>
      <c r="I227" s="85">
        <v>4.1724822168243403</v>
      </c>
      <c r="J227" s="85">
        <v>3.57418845281593</v>
      </c>
      <c r="K227" s="85">
        <v>3.01602276959883</v>
      </c>
      <c r="L227" s="85">
        <v>4.8095389168379299</v>
      </c>
      <c r="M227" s="172"/>
      <c r="N227" s="173"/>
      <c r="O227" s="129"/>
      <c r="P227" s="128"/>
      <c r="Q227" s="25"/>
      <c r="R227" s="25"/>
      <c r="S227" s="25"/>
      <c r="T227" s="25"/>
      <c r="U227" s="25"/>
      <c r="V227" s="25"/>
      <c r="W227" s="25"/>
      <c r="X227" s="25"/>
      <c r="Y227" s="25"/>
    </row>
    <row r="228" spans="1:25" s="16" customFormat="1" ht="14.25" x14ac:dyDescent="0.2">
      <c r="A228" s="84">
        <v>44053</v>
      </c>
      <c r="B228" s="85">
        <v>2.8661783771678899</v>
      </c>
      <c r="C228" s="85">
        <v>2.6390652796470699</v>
      </c>
      <c r="D228" s="85">
        <v>6.6557826706889101</v>
      </c>
      <c r="E228" s="85">
        <v>8.4133992862304297</v>
      </c>
      <c r="F228" s="85">
        <v>1.64140926893602</v>
      </c>
      <c r="G228" s="85">
        <v>1.5396733118641599</v>
      </c>
      <c r="H228" s="85">
        <v>2.0139390185132502</v>
      </c>
      <c r="I228" s="85">
        <v>4.1786226367885702</v>
      </c>
      <c r="J228" s="85">
        <v>2.810769758767</v>
      </c>
      <c r="K228" s="85">
        <v>3.1008704080584302</v>
      </c>
      <c r="L228" s="85">
        <v>4.44758543984128</v>
      </c>
      <c r="M228" s="172"/>
      <c r="N228" s="173"/>
      <c r="O228" s="129"/>
      <c r="P228" s="128"/>
      <c r="Q228" s="25"/>
      <c r="R228" s="25"/>
      <c r="S228" s="25"/>
      <c r="T228" s="25"/>
      <c r="U228" s="25"/>
      <c r="V228" s="25"/>
      <c r="W228" s="25"/>
      <c r="X228" s="25"/>
      <c r="Y228" s="25"/>
    </row>
    <row r="229" spans="1:25" s="16" customFormat="1" ht="14.25" x14ac:dyDescent="0.2">
      <c r="A229" s="84">
        <v>44054</v>
      </c>
      <c r="B229" s="85">
        <v>2.8622210817111799</v>
      </c>
      <c r="C229" s="85">
        <v>2.6353343193105201</v>
      </c>
      <c r="D229" s="85">
        <v>6.6557864227644297</v>
      </c>
      <c r="E229" s="85">
        <v>8.3375370539207108</v>
      </c>
      <c r="F229" s="85">
        <v>1.6428713707871201</v>
      </c>
      <c r="G229" s="85">
        <v>1.53850294393028</v>
      </c>
      <c r="H229" s="85">
        <v>2.0326727486367502</v>
      </c>
      <c r="I229" s="85">
        <v>4.3582773777963304</v>
      </c>
      <c r="J229" s="85">
        <v>3.8714568812808201</v>
      </c>
      <c r="K229" s="85">
        <v>3.12014960236296</v>
      </c>
      <c r="L229" s="85">
        <v>4.8485511402442398</v>
      </c>
      <c r="M229" s="172"/>
      <c r="N229" s="173"/>
      <c r="O229" s="129"/>
      <c r="P229" s="128"/>
      <c r="Q229" s="25"/>
      <c r="R229" s="25"/>
      <c r="S229" s="25"/>
      <c r="T229" s="25"/>
      <c r="U229" s="25"/>
      <c r="V229" s="25"/>
      <c r="W229" s="25"/>
      <c r="X229" s="25"/>
      <c r="Y229" s="25"/>
    </row>
    <row r="230" spans="1:25" s="16" customFormat="1" ht="14.25" x14ac:dyDescent="0.2">
      <c r="A230" s="84">
        <v>44055</v>
      </c>
      <c r="B230" s="85">
        <v>2.8561998955013901</v>
      </c>
      <c r="C230" s="85">
        <v>2.63805159284041</v>
      </c>
      <c r="D230" s="85">
        <v>6.6575816888999402</v>
      </c>
      <c r="E230" s="85">
        <v>8.3292879815513192</v>
      </c>
      <c r="F230" s="85">
        <v>1.6427753819862301</v>
      </c>
      <c r="G230" s="85">
        <v>1.5333736577516801</v>
      </c>
      <c r="H230" s="85">
        <v>2.1190853911463701</v>
      </c>
      <c r="I230" s="85">
        <v>4.3794766010140496</v>
      </c>
      <c r="J230" s="85">
        <v>4.3446863326770497</v>
      </c>
      <c r="K230" s="85">
        <v>3.0689882095707</v>
      </c>
      <c r="L230" s="85">
        <v>4.8557640352592903</v>
      </c>
      <c r="M230" s="172"/>
      <c r="N230" s="173"/>
      <c r="O230" s="129"/>
      <c r="P230" s="128"/>
      <c r="Q230" s="25"/>
      <c r="R230" s="25"/>
      <c r="S230" s="25"/>
      <c r="T230" s="25"/>
      <c r="U230" s="25"/>
      <c r="V230" s="25"/>
      <c r="W230" s="25"/>
      <c r="X230" s="25"/>
      <c r="Y230" s="25"/>
    </row>
    <row r="231" spans="1:25" s="16" customFormat="1" ht="14.25" x14ac:dyDescent="0.2">
      <c r="A231" s="84">
        <v>44056</v>
      </c>
      <c r="B231" s="85">
        <v>2.8473643730382499</v>
      </c>
      <c r="C231" s="85">
        <v>2.6278741242980201</v>
      </c>
      <c r="D231" s="85">
        <v>6.6394178850529997</v>
      </c>
      <c r="E231" s="85">
        <v>8.2977850356779701</v>
      </c>
      <c r="F231" s="85">
        <v>1.6370764011308001</v>
      </c>
      <c r="G231" s="85">
        <v>1.5252302200774901</v>
      </c>
      <c r="H231" s="85">
        <v>2.1921909822399601</v>
      </c>
      <c r="I231" s="85">
        <v>4.5197141648950199</v>
      </c>
      <c r="J231" s="85">
        <v>4.6804748361937598</v>
      </c>
      <c r="K231" s="85">
        <v>3.1325192677222602</v>
      </c>
      <c r="L231" s="85">
        <v>4.8439164474300602</v>
      </c>
      <c r="M231" s="172"/>
      <c r="N231" s="173"/>
      <c r="O231" s="129"/>
      <c r="P231" s="128"/>
      <c r="Q231" s="25"/>
      <c r="R231" s="25"/>
      <c r="S231" s="25"/>
      <c r="T231" s="25"/>
      <c r="U231" s="25"/>
      <c r="V231" s="25"/>
      <c r="W231" s="25"/>
      <c r="X231" s="25"/>
      <c r="Y231" s="25"/>
    </row>
    <row r="232" spans="1:25" s="16" customFormat="1" ht="14.25" x14ac:dyDescent="0.2">
      <c r="A232" s="84">
        <v>44057</v>
      </c>
      <c r="B232" s="85">
        <v>2.8418136391296001</v>
      </c>
      <c r="C232" s="85">
        <v>2.6299195344599098</v>
      </c>
      <c r="D232" s="85">
        <v>6.6467090350401099</v>
      </c>
      <c r="E232" s="85">
        <v>8.3138599228743697</v>
      </c>
      <c r="F232" s="85">
        <v>1.6342136929998801</v>
      </c>
      <c r="G232" s="85">
        <v>1.51811459839611</v>
      </c>
      <c r="H232" s="85">
        <v>2.0572567280109402</v>
      </c>
      <c r="I232" s="85">
        <v>4.4523912920745703</v>
      </c>
      <c r="J232" s="85">
        <v>4.4616256178366198</v>
      </c>
      <c r="K232" s="85">
        <v>3.06581072200796</v>
      </c>
      <c r="L232" s="85">
        <v>4.83992867499295</v>
      </c>
      <c r="M232" s="172"/>
      <c r="N232" s="173"/>
      <c r="O232" s="129"/>
      <c r="P232" s="128"/>
      <c r="Q232" s="25"/>
      <c r="R232" s="25"/>
      <c r="S232" s="25"/>
      <c r="T232" s="25"/>
      <c r="U232" s="25"/>
      <c r="V232" s="25"/>
      <c r="W232" s="25"/>
      <c r="X232" s="25"/>
      <c r="Y232" s="25"/>
    </row>
    <row r="233" spans="1:25" s="16" customFormat="1" ht="14.25" x14ac:dyDescent="0.2">
      <c r="A233" s="84">
        <v>44061</v>
      </c>
      <c r="B233" s="85">
        <v>2.82274039635332</v>
      </c>
      <c r="C233" s="85">
        <v>2.6025287264305601</v>
      </c>
      <c r="D233" s="85">
        <v>6.5820063633318702</v>
      </c>
      <c r="E233" s="85">
        <v>8.3553979290928595</v>
      </c>
      <c r="F233" s="85">
        <v>1.6242625680084599</v>
      </c>
      <c r="G233" s="85">
        <v>1.50986823990543</v>
      </c>
      <c r="H233" s="85">
        <v>1.89534124687801</v>
      </c>
      <c r="I233" s="85">
        <v>4.37137810112407</v>
      </c>
      <c r="J233" s="85">
        <v>5.8661306729836102</v>
      </c>
      <c r="K233" s="85">
        <v>3.0736022534848799</v>
      </c>
      <c r="L233" s="85">
        <v>4.8301607745077701</v>
      </c>
      <c r="M233" s="172"/>
      <c r="N233" s="173"/>
      <c r="O233" s="129"/>
      <c r="P233" s="128"/>
      <c r="Q233" s="25"/>
      <c r="R233" s="25"/>
      <c r="S233" s="25"/>
      <c r="T233" s="25"/>
      <c r="U233" s="25"/>
      <c r="V233" s="25"/>
      <c r="W233" s="25"/>
      <c r="X233" s="25"/>
      <c r="Y233" s="25"/>
    </row>
    <row r="234" spans="1:25" s="16" customFormat="1" ht="14.25" x14ac:dyDescent="0.2">
      <c r="A234" s="84">
        <v>44062</v>
      </c>
      <c r="B234" s="85">
        <v>2.8146928727046001</v>
      </c>
      <c r="C234" s="85">
        <v>2.59390462909505</v>
      </c>
      <c r="D234" s="85">
        <v>6.3610843585658001</v>
      </c>
      <c r="E234" s="85">
        <v>8.3304812289636594</v>
      </c>
      <c r="F234" s="85">
        <v>1.62225820152529</v>
      </c>
      <c r="G234" s="85">
        <v>1.50324406631249</v>
      </c>
      <c r="H234" s="85">
        <v>2.0356478297432998</v>
      </c>
      <c r="I234" s="85">
        <v>4.3453848688942696</v>
      </c>
      <c r="J234" s="85">
        <v>5.07967524031673</v>
      </c>
      <c r="K234" s="85">
        <v>3.0782955248670998</v>
      </c>
      <c r="L234" s="85">
        <v>4.8174584744070401</v>
      </c>
      <c r="M234" s="172"/>
      <c r="N234" s="173"/>
      <c r="O234" s="129"/>
      <c r="P234" s="128"/>
      <c r="Q234" s="25"/>
      <c r="R234" s="25"/>
      <c r="S234" s="25"/>
      <c r="T234" s="25"/>
      <c r="U234" s="25"/>
      <c r="V234" s="25"/>
      <c r="W234" s="25"/>
      <c r="X234" s="25"/>
      <c r="Y234" s="25"/>
    </row>
    <row r="235" spans="1:25" s="16" customFormat="1" ht="14.25" x14ac:dyDescent="0.2">
      <c r="A235" s="84">
        <v>44063</v>
      </c>
      <c r="B235" s="85">
        <v>2.80495206740075</v>
      </c>
      <c r="C235" s="85">
        <v>2.5931602030916601</v>
      </c>
      <c r="D235" s="85">
        <v>6.3147426708663996</v>
      </c>
      <c r="E235" s="85">
        <v>8.3328372081796296</v>
      </c>
      <c r="F235" s="85">
        <v>1.6192509718393899</v>
      </c>
      <c r="G235" s="85">
        <v>1.49994931036876</v>
      </c>
      <c r="H235" s="85">
        <v>2.1591227933208601</v>
      </c>
      <c r="I235" s="85">
        <v>4.3297257645635696</v>
      </c>
      <c r="J235" s="85">
        <v>5.3300748220732999</v>
      </c>
      <c r="K235" s="85">
        <v>3.0638234981942101</v>
      </c>
      <c r="L235" s="85">
        <v>4.8173866352413501</v>
      </c>
      <c r="M235" s="172"/>
      <c r="N235" s="173"/>
      <c r="O235" s="129"/>
      <c r="P235" s="128"/>
      <c r="Q235" s="25"/>
      <c r="R235" s="25"/>
      <c r="S235" s="25"/>
      <c r="T235" s="25"/>
      <c r="U235" s="25"/>
      <c r="V235" s="25"/>
      <c r="W235" s="25"/>
      <c r="X235" s="25"/>
      <c r="Y235" s="25"/>
    </row>
    <row r="236" spans="1:25" s="16" customFormat="1" ht="14.25" x14ac:dyDescent="0.2">
      <c r="A236" s="84">
        <v>44064</v>
      </c>
      <c r="B236" s="85">
        <v>2.7924776177205102</v>
      </c>
      <c r="C236" s="85">
        <v>2.58605356158612</v>
      </c>
      <c r="D236" s="85">
        <v>6.3329330621068696</v>
      </c>
      <c r="E236" s="85">
        <v>8.3077512310337696</v>
      </c>
      <c r="F236" s="85">
        <v>1.61270640846164</v>
      </c>
      <c r="G236" s="85">
        <v>1.49908831378217</v>
      </c>
      <c r="H236" s="85">
        <v>2.1502772648640298</v>
      </c>
      <c r="I236" s="85">
        <v>4.2821025606340299</v>
      </c>
      <c r="J236" s="85">
        <v>4.9269628777044803</v>
      </c>
      <c r="K236" s="85">
        <v>3.0834820796326201</v>
      </c>
      <c r="L236" s="85">
        <v>4.7304812857051104</v>
      </c>
      <c r="M236" s="172"/>
      <c r="N236" s="173"/>
      <c r="O236" s="129"/>
      <c r="P236" s="128"/>
      <c r="Q236" s="25"/>
      <c r="R236" s="25"/>
      <c r="S236" s="25"/>
      <c r="T236" s="25"/>
      <c r="U236" s="25"/>
      <c r="V236" s="25"/>
      <c r="W236" s="25"/>
      <c r="X236" s="25"/>
      <c r="Y236" s="25"/>
    </row>
    <row r="237" spans="1:25" s="16" customFormat="1" ht="14.25" x14ac:dyDescent="0.2">
      <c r="A237" s="84">
        <v>44067</v>
      </c>
      <c r="B237" s="85">
        <v>2.7710908518858699</v>
      </c>
      <c r="C237" s="85">
        <v>2.5826236055351699</v>
      </c>
      <c r="D237" s="85">
        <v>6.3329314723112802</v>
      </c>
      <c r="E237" s="85">
        <v>8.3379644413319092</v>
      </c>
      <c r="F237" s="85">
        <v>1.6052146971647501</v>
      </c>
      <c r="G237" s="85">
        <v>1.4929529939561299</v>
      </c>
      <c r="H237" s="85">
        <v>2.2897548777874199</v>
      </c>
      <c r="I237" s="85">
        <v>4.4893567833927399</v>
      </c>
      <c r="J237" s="85">
        <v>5.9604139445072102</v>
      </c>
      <c r="K237" s="85">
        <v>3.1023057311521298</v>
      </c>
      <c r="L237" s="85">
        <v>4.7601720621620203</v>
      </c>
      <c r="M237" s="172"/>
      <c r="N237" s="173"/>
      <c r="O237" s="129"/>
      <c r="P237" s="128"/>
      <c r="Q237" s="25"/>
      <c r="R237" s="25"/>
      <c r="S237" s="25"/>
      <c r="T237" s="25"/>
      <c r="U237" s="25"/>
      <c r="V237" s="25"/>
      <c r="W237" s="25"/>
      <c r="X237" s="25"/>
      <c r="Y237" s="25"/>
    </row>
    <row r="238" spans="1:25" s="16" customFormat="1" ht="14.25" x14ac:dyDescent="0.2">
      <c r="A238" s="84">
        <v>44068</v>
      </c>
      <c r="B238" s="85">
        <v>2.7644009263341802</v>
      </c>
      <c r="C238" s="85">
        <v>2.5752283562170502</v>
      </c>
      <c r="D238" s="85">
        <v>6.32192010005424</v>
      </c>
      <c r="E238" s="85">
        <v>8.3688856494602195</v>
      </c>
      <c r="F238" s="85">
        <v>1.6058780361018099</v>
      </c>
      <c r="G238" s="85">
        <v>1.4932961400115401</v>
      </c>
      <c r="H238" s="85">
        <v>2.27348269684523</v>
      </c>
      <c r="I238" s="85">
        <v>4.5610371154557798</v>
      </c>
      <c r="J238" s="85">
        <v>8.7455986302866897</v>
      </c>
      <c r="K238" s="85">
        <v>3.1261830248896998</v>
      </c>
      <c r="L238" s="85">
        <v>4.7379137411965901</v>
      </c>
      <c r="M238" s="172"/>
      <c r="N238" s="173"/>
      <c r="O238" s="129"/>
      <c r="P238" s="128"/>
      <c r="Q238" s="25"/>
      <c r="R238" s="25"/>
      <c r="S238" s="25"/>
      <c r="T238" s="25"/>
      <c r="U238" s="25"/>
      <c r="V238" s="25"/>
      <c r="W238" s="25"/>
      <c r="X238" s="25"/>
      <c r="Y238" s="25"/>
    </row>
    <row r="239" spans="1:25" s="16" customFormat="1" ht="14.25" x14ac:dyDescent="0.2">
      <c r="A239" s="84">
        <v>44069</v>
      </c>
      <c r="B239" s="85">
        <v>2.7533979205886601</v>
      </c>
      <c r="C239" s="85">
        <v>2.5597368312623998</v>
      </c>
      <c r="D239" s="85">
        <v>6.2329052400399396</v>
      </c>
      <c r="E239" s="85">
        <v>8.3455225611723396</v>
      </c>
      <c r="F239" s="85">
        <v>1.60536567524567</v>
      </c>
      <c r="G239" s="85">
        <v>1.4914660607921399</v>
      </c>
      <c r="H239" s="85">
        <v>2.3538638426118998</v>
      </c>
      <c r="I239" s="85">
        <v>4.7546158992844596</v>
      </c>
      <c r="J239" s="85">
        <v>8.9895198492319004</v>
      </c>
      <c r="K239" s="85">
        <v>3.2032021370928598</v>
      </c>
      <c r="L239" s="85">
        <v>4.72035633387096</v>
      </c>
      <c r="M239" s="172"/>
      <c r="N239" s="173"/>
      <c r="O239" s="129"/>
      <c r="P239" s="128"/>
      <c r="Q239" s="25"/>
      <c r="R239" s="25"/>
      <c r="S239" s="25"/>
      <c r="T239" s="25"/>
      <c r="U239" s="25"/>
      <c r="V239" s="25"/>
      <c r="W239" s="25"/>
      <c r="X239" s="25"/>
      <c r="Y239" s="25"/>
    </row>
    <row r="240" spans="1:25" s="16" customFormat="1" ht="14.25" x14ac:dyDescent="0.2">
      <c r="A240" s="84">
        <v>44070</v>
      </c>
      <c r="B240" s="85">
        <v>2.7474390140090201</v>
      </c>
      <c r="C240" s="85">
        <v>2.5531056937355299</v>
      </c>
      <c r="D240" s="85">
        <v>6.2347563481708699</v>
      </c>
      <c r="E240" s="85">
        <v>8.2966742907926196</v>
      </c>
      <c r="F240" s="85">
        <v>1.6033454201127</v>
      </c>
      <c r="G240" s="85">
        <v>1.4845946678689801</v>
      </c>
      <c r="H240" s="85">
        <v>2.3057605909544701</v>
      </c>
      <c r="I240" s="85">
        <v>4.8054705552367603</v>
      </c>
      <c r="J240" s="85">
        <v>9.4310633812484106</v>
      </c>
      <c r="K240" s="85">
        <v>3.2601437407315101</v>
      </c>
      <c r="L240" s="85">
        <v>4.7140243066881498</v>
      </c>
      <c r="M240" s="172"/>
      <c r="N240" s="173"/>
      <c r="O240" s="129"/>
      <c r="P240" s="128"/>
      <c r="Q240" s="25"/>
      <c r="R240" s="25"/>
      <c r="S240" s="25"/>
      <c r="T240" s="25"/>
      <c r="U240" s="25"/>
      <c r="V240" s="25"/>
      <c r="W240" s="25"/>
      <c r="X240" s="25"/>
      <c r="Y240" s="25"/>
    </row>
    <row r="241" spans="1:25" s="16" customFormat="1" ht="14.25" x14ac:dyDescent="0.2">
      <c r="A241" s="84">
        <v>44071</v>
      </c>
      <c r="B241" s="85">
        <v>2.72905711509978</v>
      </c>
      <c r="C241" s="85">
        <v>2.5479473082194599</v>
      </c>
      <c r="D241" s="85">
        <v>6.1811604221869496</v>
      </c>
      <c r="E241" s="85">
        <v>8.33300058782444</v>
      </c>
      <c r="F241" s="85">
        <v>1.5986738659355799</v>
      </c>
      <c r="G241" s="85">
        <v>1.48986623829348</v>
      </c>
      <c r="H241" s="85">
        <v>2.20143329193718</v>
      </c>
      <c r="I241" s="85">
        <v>4.7675749957384301</v>
      </c>
      <c r="J241" s="85">
        <v>8.8456985721388506</v>
      </c>
      <c r="K241" s="85">
        <v>3.2680820676540998</v>
      </c>
      <c r="L241" s="85">
        <v>4.7042799666833499</v>
      </c>
      <c r="M241" s="172"/>
      <c r="N241" s="173"/>
      <c r="O241" s="129"/>
      <c r="P241" s="128"/>
      <c r="Q241" s="25"/>
      <c r="R241" s="25"/>
      <c r="S241" s="25"/>
      <c r="T241" s="25"/>
      <c r="U241" s="25"/>
      <c r="V241" s="25"/>
      <c r="W241" s="25"/>
      <c r="X241" s="25"/>
      <c r="Y241" s="25"/>
    </row>
    <row r="242" spans="1:25" s="16" customFormat="1" ht="14.25" x14ac:dyDescent="0.2">
      <c r="A242" s="84">
        <v>44074</v>
      </c>
      <c r="B242" s="85">
        <v>2.7052670193371702</v>
      </c>
      <c r="C242" s="85">
        <v>2.5134223689611002</v>
      </c>
      <c r="D242" s="85">
        <v>6.1711798020711903</v>
      </c>
      <c r="E242" s="85">
        <v>8.2869102503170406</v>
      </c>
      <c r="F242" s="85">
        <v>1.6026365728358201</v>
      </c>
      <c r="G242" s="85">
        <v>1.4847269336484099</v>
      </c>
      <c r="H242" s="85">
        <v>2.1907017093416998</v>
      </c>
      <c r="I242" s="85">
        <v>4.72011740203512</v>
      </c>
      <c r="J242" s="85">
        <v>8.1551632215554299</v>
      </c>
      <c r="K242" s="85">
        <v>3.3244606504260101</v>
      </c>
      <c r="L242" s="85">
        <v>4.7346848614845003</v>
      </c>
      <c r="M242" s="172"/>
      <c r="N242" s="173"/>
      <c r="O242" s="129"/>
      <c r="P242" s="128"/>
      <c r="Q242" s="25"/>
      <c r="R242" s="25"/>
      <c r="S242" s="25"/>
      <c r="T242" s="25"/>
      <c r="U242" s="25"/>
      <c r="V242" s="25"/>
      <c r="W242" s="25"/>
      <c r="X242" s="25"/>
      <c r="Y242" s="25"/>
    </row>
    <row r="243" spans="1:25" s="16" customFormat="1" ht="14.25" x14ac:dyDescent="0.2">
      <c r="A243" s="84">
        <v>44075</v>
      </c>
      <c r="B243" s="85">
        <v>2.7000092264958702</v>
      </c>
      <c r="C243" s="85">
        <v>2.5060041131778799</v>
      </c>
      <c r="D243" s="85">
        <v>6.1812102607065897</v>
      </c>
      <c r="E243" s="85">
        <v>8.29755754107725</v>
      </c>
      <c r="F243" s="85">
        <v>1.59667864566822</v>
      </c>
      <c r="G243" s="85">
        <v>1.48643402954673</v>
      </c>
      <c r="H243" s="85">
        <v>2.24095345554464</v>
      </c>
      <c r="I243" s="85">
        <v>4.7678262164646199</v>
      </c>
      <c r="J243" s="85">
        <v>7.6621592111236403</v>
      </c>
      <c r="K243" s="85">
        <v>3.6181215508298599</v>
      </c>
      <c r="L243" s="85">
        <v>4.7626394783282198</v>
      </c>
      <c r="M243" s="172"/>
      <c r="N243" s="173"/>
      <c r="O243" s="129"/>
      <c r="P243" s="128"/>
      <c r="Q243" s="25"/>
      <c r="R243" s="25"/>
      <c r="S243" s="25"/>
      <c r="T243" s="25"/>
      <c r="U243" s="25"/>
      <c r="V243" s="25"/>
      <c r="W243" s="25"/>
      <c r="X243" s="25"/>
      <c r="Y243" s="25"/>
    </row>
    <row r="244" spans="1:25" s="16" customFormat="1" ht="14.25" x14ac:dyDescent="0.2">
      <c r="A244" s="84">
        <v>44076</v>
      </c>
      <c r="B244" s="85">
        <v>2.6967843855915401</v>
      </c>
      <c r="C244" s="85">
        <v>2.5065173967302501</v>
      </c>
      <c r="D244" s="85">
        <v>6.1721747213422402</v>
      </c>
      <c r="E244" s="85">
        <v>8.3383546693836301</v>
      </c>
      <c r="F244" s="85">
        <v>1.5986933880686001</v>
      </c>
      <c r="G244" s="85">
        <v>1.4774341820421899</v>
      </c>
      <c r="H244" s="85">
        <v>2.4071953225688199</v>
      </c>
      <c r="I244" s="85">
        <v>5.0563830561004597</v>
      </c>
      <c r="J244" s="85">
        <v>8.2003084541132001</v>
      </c>
      <c r="K244" s="85">
        <v>3.8272844975545199</v>
      </c>
      <c r="L244" s="85">
        <v>4.7276624240509504</v>
      </c>
      <c r="M244" s="172"/>
      <c r="N244" s="173"/>
      <c r="O244" s="129"/>
      <c r="P244" s="128"/>
      <c r="Q244" s="25"/>
      <c r="R244" s="25"/>
      <c r="S244" s="25"/>
      <c r="T244" s="25"/>
      <c r="U244" s="25"/>
      <c r="V244" s="25"/>
      <c r="W244" s="25"/>
      <c r="X244" s="25"/>
      <c r="Y244" s="25"/>
    </row>
    <row r="245" spans="1:25" s="16" customFormat="1" ht="14.25" x14ac:dyDescent="0.2">
      <c r="A245" s="84">
        <v>44077</v>
      </c>
      <c r="B245" s="85">
        <v>2.6860495038117498</v>
      </c>
      <c r="C245" s="85">
        <v>2.4977357646739802</v>
      </c>
      <c r="D245" s="85">
        <v>6.2450510841858398</v>
      </c>
      <c r="E245" s="85">
        <v>8.3923580037452705</v>
      </c>
      <c r="F245" s="85">
        <v>1.60222246984894</v>
      </c>
      <c r="G245" s="85">
        <v>1.47764184674119</v>
      </c>
      <c r="H245" s="85">
        <v>2.5009926659063999</v>
      </c>
      <c r="I245" s="85">
        <v>4.8132579509822504</v>
      </c>
      <c r="J245" s="85">
        <v>9.7671000496123899</v>
      </c>
      <c r="K245" s="85">
        <v>3.7302949218868502</v>
      </c>
      <c r="L245" s="85">
        <v>4.7453506749704601</v>
      </c>
      <c r="M245" s="203"/>
      <c r="N245" s="204"/>
      <c r="O245" s="129"/>
      <c r="P245" s="128"/>
      <c r="Q245" s="25"/>
      <c r="R245" s="25"/>
      <c r="S245" s="25"/>
      <c r="T245" s="25"/>
      <c r="U245" s="25"/>
      <c r="V245" s="25"/>
      <c r="W245" s="25"/>
      <c r="X245" s="25"/>
      <c r="Y245" s="25"/>
    </row>
    <row r="246" spans="1:25" s="16" customFormat="1" ht="14.25" x14ac:dyDescent="0.2">
      <c r="A246" s="84">
        <v>44078</v>
      </c>
      <c r="B246" s="85">
        <v>2.6744037904161999</v>
      </c>
      <c r="C246" s="85">
        <v>2.5012037229818</v>
      </c>
      <c r="D246" s="85">
        <v>6.1896518950006101</v>
      </c>
      <c r="E246" s="85">
        <v>8.3317322746665106</v>
      </c>
      <c r="F246" s="85">
        <v>1.5991675400144201</v>
      </c>
      <c r="G246" s="85">
        <v>1.4809799677134701</v>
      </c>
      <c r="H246" s="85">
        <v>2.4635996447553801</v>
      </c>
      <c r="I246" s="85">
        <v>4.6135127760554298</v>
      </c>
      <c r="J246" s="85">
        <v>6.0798253303813103</v>
      </c>
      <c r="K246" s="85">
        <v>3.6221100272626199</v>
      </c>
      <c r="L246" s="85">
        <v>4.7410997263172296</v>
      </c>
      <c r="M246" s="203"/>
      <c r="N246" s="204"/>
      <c r="O246" s="129"/>
      <c r="P246" s="128"/>
      <c r="Q246" s="25"/>
      <c r="R246" s="25"/>
      <c r="S246" s="25"/>
      <c r="T246" s="25"/>
      <c r="U246" s="25"/>
      <c r="V246" s="25"/>
      <c r="W246" s="25"/>
      <c r="X246" s="25"/>
      <c r="Y246" s="25"/>
    </row>
    <row r="247" spans="1:25" s="16" customFormat="1" ht="14.25" x14ac:dyDescent="0.2">
      <c r="A247" s="84">
        <v>44081</v>
      </c>
      <c r="B247" s="85">
        <v>2.6547468964186298</v>
      </c>
      <c r="C247" s="85">
        <v>2.4842771450172201</v>
      </c>
      <c r="D247" s="85">
        <v>6.1988396944551898</v>
      </c>
      <c r="E247" s="85">
        <v>8.3839461600420595</v>
      </c>
      <c r="F247" s="85">
        <v>1.5948879679637999</v>
      </c>
      <c r="G247" s="85">
        <v>1.4743932211047801</v>
      </c>
      <c r="H247" s="85">
        <v>2.3978525993230901</v>
      </c>
      <c r="I247" s="85">
        <v>4.5455974270029804</v>
      </c>
      <c r="J247" s="85">
        <v>3.9455059575284399</v>
      </c>
      <c r="K247" s="85">
        <v>3.5275415759538502</v>
      </c>
      <c r="L247" s="85">
        <v>4.7363657386944196</v>
      </c>
      <c r="M247" s="203"/>
      <c r="N247" s="204"/>
      <c r="O247" s="129"/>
      <c r="P247" s="128"/>
      <c r="Q247" s="25"/>
      <c r="R247" s="25"/>
      <c r="S247" s="25"/>
      <c r="T247" s="25"/>
      <c r="U247" s="25"/>
      <c r="V247" s="25"/>
      <c r="W247" s="25"/>
      <c r="X247" s="25"/>
      <c r="Y247" s="25"/>
    </row>
    <row r="248" spans="1:25" s="16" customFormat="1" ht="14.25" x14ac:dyDescent="0.2">
      <c r="A248" s="84">
        <v>44082</v>
      </c>
      <c r="B248" s="85">
        <v>2.6502599695845599</v>
      </c>
      <c r="C248" s="85">
        <v>2.48174595189501</v>
      </c>
      <c r="D248" s="85">
        <v>6.19252627282932</v>
      </c>
      <c r="E248" s="85">
        <v>8.4167256137320905</v>
      </c>
      <c r="F248" s="85">
        <v>1.5939753380627799</v>
      </c>
      <c r="G248" s="85">
        <v>1.4724475112672999</v>
      </c>
      <c r="H248" s="85">
        <v>2.3503196456012101</v>
      </c>
      <c r="I248" s="85">
        <v>4.4304654046637104</v>
      </c>
      <c r="J248" s="85">
        <v>3.5777831835252401</v>
      </c>
      <c r="K248" s="85">
        <v>3.4746756595053498</v>
      </c>
      <c r="L248" s="85">
        <v>4.4504514945246001</v>
      </c>
      <c r="M248" s="203"/>
      <c r="N248" s="204"/>
      <c r="O248" s="129"/>
      <c r="P248" s="128"/>
      <c r="Q248" s="25"/>
      <c r="R248" s="25"/>
      <c r="S248" s="25"/>
      <c r="T248" s="25"/>
      <c r="U248" s="25"/>
      <c r="V248" s="25"/>
      <c r="W248" s="25"/>
      <c r="X248" s="25"/>
      <c r="Y248" s="25"/>
    </row>
    <row r="249" spans="1:25" s="16" customFormat="1" ht="14.25" x14ac:dyDescent="0.2">
      <c r="A249" s="84">
        <v>44083</v>
      </c>
      <c r="B249" s="85">
        <v>2.6437241535871001</v>
      </c>
      <c r="C249" s="85">
        <v>2.4656889630137502</v>
      </c>
      <c r="D249" s="85">
        <v>6.1843571529233898</v>
      </c>
      <c r="E249" s="85">
        <v>8.4231032919224997</v>
      </c>
      <c r="F249" s="85">
        <v>1.5896918446383499</v>
      </c>
      <c r="G249" s="85">
        <v>1.47219745401193</v>
      </c>
      <c r="H249" s="85">
        <v>2.44186750908798</v>
      </c>
      <c r="I249" s="85">
        <v>4.5990726255591001</v>
      </c>
      <c r="J249" s="85">
        <v>1.1301995615979501</v>
      </c>
      <c r="K249" s="85">
        <v>3.5523062837789801</v>
      </c>
      <c r="L249" s="85">
        <v>4.4398664401757202</v>
      </c>
      <c r="M249" s="203"/>
      <c r="N249" s="204"/>
      <c r="O249" s="129"/>
      <c r="P249" s="128"/>
      <c r="Q249" s="25"/>
      <c r="R249" s="25"/>
      <c r="S249" s="25"/>
      <c r="T249" s="25"/>
      <c r="U249" s="25"/>
      <c r="V249" s="25"/>
      <c r="W249" s="25"/>
      <c r="X249" s="25"/>
      <c r="Y249" s="25"/>
    </row>
    <row r="250" spans="1:25" s="16" customFormat="1" ht="14.25" x14ac:dyDescent="0.2">
      <c r="A250" s="84">
        <v>44084</v>
      </c>
      <c r="B250" s="85">
        <v>2.6356888914452399</v>
      </c>
      <c r="C250" s="85">
        <v>2.4578790687893002</v>
      </c>
      <c r="D250" s="85">
        <v>6.1570659454668597</v>
      </c>
      <c r="E250" s="85">
        <v>8.3742688360678095</v>
      </c>
      <c r="F250" s="85">
        <v>1.5887208306073399</v>
      </c>
      <c r="G250" s="85">
        <v>1.47182358070856</v>
      </c>
      <c r="H250" s="85">
        <v>2.4824033871387901</v>
      </c>
      <c r="I250" s="85">
        <v>4.4864695796110601</v>
      </c>
      <c r="J250" s="85">
        <v>2.12468906629613</v>
      </c>
      <c r="K250" s="85">
        <v>3.6205440977941499</v>
      </c>
      <c r="L250" s="85">
        <v>4.4370555543688601</v>
      </c>
      <c r="M250" s="203"/>
      <c r="N250" s="204"/>
      <c r="O250" s="129"/>
      <c r="P250" s="128"/>
      <c r="Q250" s="25"/>
      <c r="R250" s="25"/>
      <c r="S250" s="25"/>
      <c r="T250" s="25"/>
      <c r="U250" s="25"/>
      <c r="V250" s="25"/>
      <c r="W250" s="25"/>
      <c r="X250" s="25"/>
      <c r="Y250" s="25"/>
    </row>
    <row r="251" spans="1:25" s="16" customFormat="1" ht="14.25" x14ac:dyDescent="0.2">
      <c r="A251" s="84">
        <v>44085</v>
      </c>
      <c r="B251" s="85">
        <v>2.62485054096943</v>
      </c>
      <c r="C251" s="85">
        <v>2.4547822744770098</v>
      </c>
      <c r="D251" s="85">
        <v>6.1498083537407204</v>
      </c>
      <c r="E251" s="85">
        <v>8.3638207638662507</v>
      </c>
      <c r="F251" s="85">
        <v>1.5863438617068299</v>
      </c>
      <c r="G251" s="85">
        <v>1.4708124821973401</v>
      </c>
      <c r="H251" s="85">
        <v>2.5102861113929</v>
      </c>
      <c r="I251" s="85">
        <v>4.3887393822768397</v>
      </c>
      <c r="J251" s="85">
        <v>0.44664270751715002</v>
      </c>
      <c r="K251" s="85">
        <v>3.79107493585783</v>
      </c>
      <c r="L251" s="85">
        <v>4.4385718709535</v>
      </c>
      <c r="M251" s="203"/>
      <c r="N251" s="204"/>
      <c r="O251" s="129"/>
      <c r="P251" s="128"/>
      <c r="Q251" s="25"/>
      <c r="R251" s="25"/>
      <c r="S251" s="25"/>
      <c r="T251" s="25"/>
      <c r="U251" s="25"/>
      <c r="V251" s="25"/>
      <c r="W251" s="25"/>
      <c r="X251" s="25"/>
      <c r="Y251" s="25"/>
    </row>
    <row r="252" spans="1:25" s="16" customFormat="1" ht="14.25" x14ac:dyDescent="0.2">
      <c r="A252" s="84">
        <v>44089</v>
      </c>
      <c r="B252" s="85">
        <v>2.5991205823823398</v>
      </c>
      <c r="C252" s="85">
        <v>2.4343265628398698</v>
      </c>
      <c r="D252" s="85">
        <v>6.2080888854816898</v>
      </c>
      <c r="E252" s="85">
        <v>8.34474772348306</v>
      </c>
      <c r="F252" s="85">
        <v>1.5735033704768</v>
      </c>
      <c r="G252" s="85">
        <v>1.45324766364953</v>
      </c>
      <c r="H252" s="85">
        <v>2.69698217943917</v>
      </c>
      <c r="I252" s="85">
        <v>4.6176412500200801</v>
      </c>
      <c r="J252" s="85">
        <v>1.0696175306183899</v>
      </c>
      <c r="K252" s="85">
        <v>3.8999192010768802</v>
      </c>
      <c r="L252" s="85">
        <v>4.4286830477233403</v>
      </c>
      <c r="M252" s="203"/>
      <c r="N252" s="204"/>
      <c r="O252" s="129"/>
      <c r="P252" s="128"/>
      <c r="Q252" s="25"/>
      <c r="R252" s="25"/>
      <c r="S252" s="25"/>
      <c r="T252" s="25"/>
      <c r="U252" s="25"/>
      <c r="V252" s="25"/>
      <c r="W252" s="25"/>
      <c r="X252" s="25"/>
      <c r="Y252" s="25"/>
    </row>
    <row r="253" spans="1:25" s="16" customFormat="1" ht="14.25" x14ac:dyDescent="0.2">
      <c r="A253" s="84">
        <v>44090</v>
      </c>
      <c r="B253" s="85">
        <v>2.5921821224673001</v>
      </c>
      <c r="C253" s="85">
        <v>2.4268432845875201</v>
      </c>
      <c r="D253" s="85">
        <v>6.1617702543052104</v>
      </c>
      <c r="E253" s="85">
        <v>8.2636242120886898</v>
      </c>
      <c r="F253" s="85">
        <v>1.5730077157409199</v>
      </c>
      <c r="G253" s="85">
        <v>1.4476656250364699</v>
      </c>
      <c r="H253" s="85">
        <v>2.8652495317547801</v>
      </c>
      <c r="I253" s="85">
        <v>5.4096022154843997</v>
      </c>
      <c r="J253" s="85">
        <v>1.45017983336196</v>
      </c>
      <c r="K253" s="85">
        <v>4.03333098664885</v>
      </c>
      <c r="L253" s="85">
        <v>4.4281965496345501</v>
      </c>
      <c r="M253" s="203"/>
      <c r="N253" s="204"/>
      <c r="O253" s="129"/>
      <c r="P253" s="128"/>
      <c r="Q253" s="25"/>
      <c r="R253" s="25"/>
      <c r="S253" s="25"/>
      <c r="T253" s="25"/>
      <c r="U253" s="25"/>
      <c r="V253" s="25"/>
      <c r="W253" s="25"/>
      <c r="X253" s="25"/>
      <c r="Y253" s="25"/>
    </row>
    <row r="254" spans="1:25" s="16" customFormat="1" ht="14.25" x14ac:dyDescent="0.2">
      <c r="A254" s="84">
        <v>44091</v>
      </c>
      <c r="B254" s="85">
        <v>2.5816267397040602</v>
      </c>
      <c r="C254" s="85">
        <v>2.4227048383683001</v>
      </c>
      <c r="D254" s="85">
        <v>6.1518041729997996</v>
      </c>
      <c r="E254" s="85">
        <v>8.2626885319958792</v>
      </c>
      <c r="F254" s="85">
        <v>1.5671809497261699</v>
      </c>
      <c r="G254" s="85">
        <v>1.45172151193272</v>
      </c>
      <c r="H254" s="85">
        <v>2.8421364476115101</v>
      </c>
      <c r="I254" s="85">
        <v>5.2053674341262299</v>
      </c>
      <c r="J254" s="85">
        <v>1.68140255093207</v>
      </c>
      <c r="K254" s="85">
        <v>3.9746503086487501</v>
      </c>
      <c r="L254" s="85">
        <v>4.4037842536770899</v>
      </c>
      <c r="M254" s="203"/>
      <c r="N254" s="204"/>
      <c r="O254" s="129"/>
      <c r="P254" s="128"/>
      <c r="Q254" s="25"/>
      <c r="R254" s="25"/>
      <c r="S254" s="25"/>
      <c r="T254" s="25"/>
      <c r="U254" s="25"/>
      <c r="V254" s="25"/>
      <c r="W254" s="25"/>
      <c r="X254" s="25"/>
      <c r="Y254" s="25"/>
    </row>
    <row r="255" spans="1:25" s="16" customFormat="1" ht="14.25" x14ac:dyDescent="0.2">
      <c r="A255" s="84">
        <v>44092</v>
      </c>
      <c r="B255" s="85">
        <v>2.5747336765905402</v>
      </c>
      <c r="C255" s="85">
        <v>2.40705038314759</v>
      </c>
      <c r="D255" s="85">
        <v>6.0874101212850302</v>
      </c>
      <c r="E255" s="85">
        <v>8.1940223068030296</v>
      </c>
      <c r="F255" s="85">
        <v>1.5625760004242599</v>
      </c>
      <c r="G255" s="85">
        <v>1.4497209892562799</v>
      </c>
      <c r="H255" s="85">
        <v>2.8526652669390802</v>
      </c>
      <c r="I255" s="85">
        <v>5.0993191732839298</v>
      </c>
      <c r="J255" s="85">
        <v>1.23647834721866</v>
      </c>
      <c r="K255" s="85">
        <v>3.9257299806049</v>
      </c>
      <c r="L255" s="85">
        <v>4.3998169214667202</v>
      </c>
      <c r="M255" s="203"/>
      <c r="N255" s="204"/>
      <c r="O255" s="129"/>
      <c r="P255" s="128"/>
      <c r="Q255" s="25"/>
      <c r="R255" s="25"/>
      <c r="S255" s="25"/>
      <c r="T255" s="25"/>
      <c r="U255" s="25"/>
      <c r="V255" s="25"/>
      <c r="W255" s="25"/>
      <c r="X255" s="25"/>
      <c r="Y255" s="25"/>
    </row>
    <row r="256" spans="1:25" s="16" customFormat="1" ht="14.25" x14ac:dyDescent="0.2">
      <c r="A256" s="84">
        <v>44095</v>
      </c>
      <c r="B256" s="85">
        <v>2.5512375072096698</v>
      </c>
      <c r="C256" s="85">
        <v>2.38966364051702</v>
      </c>
      <c r="D256" s="85">
        <v>6.0910790920413298</v>
      </c>
      <c r="E256" s="85">
        <v>8.1798631927709096</v>
      </c>
      <c r="F256" s="85">
        <v>1.5576911449902</v>
      </c>
      <c r="G256" s="85">
        <v>1.44618401629882</v>
      </c>
      <c r="H256" s="85">
        <v>2.6491444966147499</v>
      </c>
      <c r="I256" s="85">
        <v>4.4215459326155404</v>
      </c>
      <c r="J256" s="85">
        <v>0.41062826893649201</v>
      </c>
      <c r="K256" s="85">
        <v>3.8185663221906498</v>
      </c>
      <c r="L256" s="85">
        <v>4.4163756872163704</v>
      </c>
      <c r="M256" s="203"/>
      <c r="N256" s="204"/>
      <c r="O256" s="129"/>
      <c r="P256" s="128"/>
      <c r="Q256" s="25"/>
      <c r="R256" s="25"/>
      <c r="S256" s="25"/>
      <c r="T256" s="25"/>
      <c r="U256" s="25"/>
      <c r="V256" s="25"/>
      <c r="W256" s="25"/>
      <c r="X256" s="25"/>
      <c r="Y256" s="25"/>
    </row>
    <row r="257" spans="1:25" s="16" customFormat="1" ht="14.25" x14ac:dyDescent="0.2">
      <c r="A257" s="84">
        <v>44096</v>
      </c>
      <c r="B257" s="85">
        <v>2.5489735539881702</v>
      </c>
      <c r="C257" s="85">
        <v>2.37733616774669</v>
      </c>
      <c r="D257" s="85">
        <v>6.0890796590819596</v>
      </c>
      <c r="E257" s="85">
        <v>8.1769590537147696</v>
      </c>
      <c r="F257" s="85">
        <v>1.5575857830470301</v>
      </c>
      <c r="G257" s="85">
        <v>1.4436570351345801</v>
      </c>
      <c r="H257" s="85">
        <v>2.4985625260487998</v>
      </c>
      <c r="I257" s="85">
        <v>4.4057604065383904</v>
      </c>
      <c r="J257" s="85">
        <v>3.8731295967537403E-2</v>
      </c>
      <c r="K257" s="85">
        <v>3.6217190973861002</v>
      </c>
      <c r="L257" s="85">
        <v>4.4090357873460801</v>
      </c>
      <c r="M257" s="203"/>
      <c r="N257" s="204"/>
      <c r="O257" s="129"/>
      <c r="P257" s="128"/>
      <c r="Q257" s="25"/>
      <c r="R257" s="25"/>
      <c r="S257" s="25"/>
      <c r="T257" s="25"/>
      <c r="U257" s="25"/>
      <c r="V257" s="25"/>
      <c r="W257" s="25"/>
      <c r="X257" s="25"/>
      <c r="Y257" s="25"/>
    </row>
    <row r="258" spans="1:25" s="16" customFormat="1" ht="14.25" x14ac:dyDescent="0.2">
      <c r="A258" s="84">
        <v>44097</v>
      </c>
      <c r="B258" s="85">
        <v>2.5426499939802101</v>
      </c>
      <c r="C258" s="85">
        <v>2.3851635768885799</v>
      </c>
      <c r="D258" s="85">
        <v>6.07272164166947</v>
      </c>
      <c r="E258" s="85">
        <v>8.1272838005990895</v>
      </c>
      <c r="F258" s="85">
        <v>1.55784004217316</v>
      </c>
      <c r="G258" s="85">
        <v>1.4396280161556201</v>
      </c>
      <c r="H258" s="85">
        <v>2.1415506295128801</v>
      </c>
      <c r="I258" s="85">
        <v>4.3634909123421801</v>
      </c>
      <c r="J258" s="85">
        <v>0.57661797378480495</v>
      </c>
      <c r="K258" s="85">
        <v>3.43927864201452</v>
      </c>
      <c r="L258" s="85">
        <v>4.4279625000095297</v>
      </c>
      <c r="M258" s="203"/>
      <c r="N258" s="204"/>
      <c r="O258" s="129"/>
      <c r="P258" s="128"/>
      <c r="Q258" s="25"/>
      <c r="R258" s="25"/>
      <c r="S258" s="25"/>
      <c r="T258" s="25"/>
      <c r="U258" s="25"/>
      <c r="V258" s="25"/>
      <c r="W258" s="25"/>
      <c r="X258" s="25"/>
      <c r="Y258" s="25"/>
    </row>
    <row r="259" spans="1:25" s="16" customFormat="1" ht="14.25" x14ac:dyDescent="0.2">
      <c r="A259" s="84">
        <v>44098</v>
      </c>
      <c r="B259" s="85">
        <v>2.53326240900694</v>
      </c>
      <c r="C259" s="85">
        <v>2.3772355849664</v>
      </c>
      <c r="D259" s="85">
        <v>5.9907094857819496</v>
      </c>
      <c r="E259" s="85">
        <v>8.1097778773294795</v>
      </c>
      <c r="F259" s="85">
        <v>1.5508581952407099</v>
      </c>
      <c r="G259" s="85">
        <v>1.44376778456785</v>
      </c>
      <c r="H259" s="85">
        <v>1.9964331824332</v>
      </c>
      <c r="I259" s="85">
        <v>4.2318319205351402</v>
      </c>
      <c r="J259" s="85">
        <v>0.14251185771834199</v>
      </c>
      <c r="K259" s="85">
        <v>3.26329027996203</v>
      </c>
      <c r="L259" s="85">
        <v>4.4176907104000103</v>
      </c>
      <c r="M259" s="203"/>
      <c r="N259" s="204"/>
      <c r="O259" s="129"/>
      <c r="P259" s="128"/>
      <c r="Q259" s="25"/>
      <c r="R259" s="25"/>
      <c r="S259" s="25"/>
      <c r="T259" s="25"/>
      <c r="U259" s="25"/>
      <c r="V259" s="25"/>
      <c r="W259" s="25"/>
      <c r="X259" s="25"/>
      <c r="Y259" s="25"/>
    </row>
    <row r="260" spans="1:25" s="16" customFormat="1" ht="14.25" x14ac:dyDescent="0.2">
      <c r="A260" s="84">
        <v>44099</v>
      </c>
      <c r="B260" s="85">
        <v>2.52578150514044</v>
      </c>
      <c r="C260" s="85">
        <v>2.3695884287240299</v>
      </c>
      <c r="D260" s="85">
        <v>5.8616984558442198</v>
      </c>
      <c r="E260" s="85">
        <v>8.0649859403710007</v>
      </c>
      <c r="F260" s="85">
        <v>1.5474194497223499</v>
      </c>
      <c r="G260" s="85">
        <v>1.4398929285469499</v>
      </c>
      <c r="H260" s="85">
        <v>1.92484033060709</v>
      </c>
      <c r="I260" s="85">
        <v>4.3060264060669704</v>
      </c>
      <c r="J260" s="85">
        <v>-0.104986328189087</v>
      </c>
      <c r="K260" s="85">
        <v>3.30324181644496</v>
      </c>
      <c r="L260" s="85">
        <v>4.4220105799420804</v>
      </c>
      <c r="M260" s="203"/>
      <c r="N260" s="204"/>
      <c r="O260" s="129"/>
      <c r="P260" s="128"/>
      <c r="Q260" s="25"/>
      <c r="R260" s="25"/>
      <c r="S260" s="25"/>
      <c r="T260" s="25"/>
      <c r="U260" s="25"/>
      <c r="V260" s="25"/>
      <c r="W260" s="25"/>
      <c r="X260" s="25"/>
      <c r="Y260" s="25"/>
    </row>
    <row r="261" spans="1:25" s="16" customFormat="1" ht="14.25" x14ac:dyDescent="0.2">
      <c r="A261" s="84">
        <v>44102</v>
      </c>
      <c r="B261" s="85">
        <v>2.5055462185416499</v>
      </c>
      <c r="C261" s="85">
        <v>2.3382165955570802</v>
      </c>
      <c r="D261" s="85">
        <v>5.8616596387111297</v>
      </c>
      <c r="E261" s="85">
        <v>7.9939542402193702</v>
      </c>
      <c r="F261" s="85">
        <v>1.5417357352619001</v>
      </c>
      <c r="G261" s="85">
        <v>1.4282431485565901</v>
      </c>
      <c r="H261" s="85">
        <v>2.3749352406727202</v>
      </c>
      <c r="I261" s="85">
        <v>4.4949566609655403</v>
      </c>
      <c r="J261" s="85">
        <v>1.6741957902776401</v>
      </c>
      <c r="K261" s="85">
        <v>3.2958502325375898</v>
      </c>
      <c r="L261" s="85">
        <v>4.4230565061264002</v>
      </c>
      <c r="M261" s="203"/>
      <c r="N261" s="204"/>
      <c r="O261" s="129"/>
      <c r="P261" s="128"/>
      <c r="Q261" s="25"/>
      <c r="R261" s="25"/>
      <c r="S261" s="25"/>
      <c r="T261" s="25"/>
      <c r="U261" s="25"/>
      <c r="V261" s="25"/>
      <c r="W261" s="25"/>
      <c r="X261" s="25"/>
      <c r="Y261" s="25"/>
    </row>
    <row r="262" spans="1:25" s="16" customFormat="1" ht="14.25" x14ac:dyDescent="0.2">
      <c r="A262" s="84">
        <v>44103</v>
      </c>
      <c r="B262" s="85">
        <v>2.50715518847537</v>
      </c>
      <c r="C262" s="85">
        <v>2.3298994106343098</v>
      </c>
      <c r="D262" s="85">
        <v>5.8707738698504999</v>
      </c>
      <c r="E262" s="85">
        <v>8.0087860829917794</v>
      </c>
      <c r="F262" s="85">
        <v>1.5388613922476599</v>
      </c>
      <c r="G262" s="85">
        <v>1.4251069988912699</v>
      </c>
      <c r="H262" s="85">
        <v>2.2052695054829599</v>
      </c>
      <c r="I262" s="85">
        <v>4.4774690670090296</v>
      </c>
      <c r="J262" s="85">
        <v>2.89932839213435</v>
      </c>
      <c r="K262" s="85">
        <v>3.31779506350464</v>
      </c>
      <c r="L262" s="85">
        <v>4.4272462463571998</v>
      </c>
      <c r="M262" s="203"/>
      <c r="N262" s="204"/>
      <c r="O262" s="129"/>
      <c r="P262" s="128"/>
      <c r="Q262" s="25"/>
      <c r="R262" s="25"/>
      <c r="S262" s="25"/>
      <c r="T262" s="25"/>
      <c r="U262" s="25"/>
      <c r="V262" s="25"/>
      <c r="W262" s="25"/>
      <c r="X262" s="25"/>
      <c r="Y262" s="25"/>
    </row>
    <row r="263" spans="1:25" s="16" customFormat="1" ht="14.25" x14ac:dyDescent="0.2">
      <c r="A263" s="84">
        <v>44104</v>
      </c>
      <c r="B263" s="85">
        <v>2.49960367906526</v>
      </c>
      <c r="C263" s="85">
        <v>2.3177259699047701</v>
      </c>
      <c r="D263" s="85">
        <v>5.8580155965057603</v>
      </c>
      <c r="E263" s="85">
        <v>8.0110550437061008</v>
      </c>
      <c r="F263" s="85">
        <v>1.54131904640916</v>
      </c>
      <c r="G263" s="85">
        <v>1.4183571916267801</v>
      </c>
      <c r="H263" s="85">
        <v>2.07222857262928</v>
      </c>
      <c r="I263" s="85">
        <v>4.4818053609812099</v>
      </c>
      <c r="J263" s="85">
        <v>2.7701742408990202</v>
      </c>
      <c r="K263" s="85">
        <v>3.3204333399407302</v>
      </c>
      <c r="L263" s="85">
        <v>4.4387802631123296</v>
      </c>
      <c r="M263" s="203"/>
      <c r="N263" s="204"/>
      <c r="O263" s="129"/>
      <c r="P263" s="128"/>
      <c r="Q263" s="25"/>
      <c r="R263" s="25"/>
      <c r="S263" s="25"/>
      <c r="T263" s="25"/>
      <c r="U263" s="25"/>
      <c r="V263" s="25"/>
      <c r="W263" s="25"/>
      <c r="X263" s="25"/>
      <c r="Y263" s="25"/>
    </row>
    <row r="264" spans="1:25" s="16" customFormat="1" ht="15.75" x14ac:dyDescent="0.25">
      <c r="A264" s="90" t="s">
        <v>45</v>
      </c>
      <c r="B264" s="91">
        <f>AVERAGE(B10:B263)</f>
        <v>3.9683189132226317</v>
      </c>
      <c r="C264" s="91">
        <f t="shared" ref="C264:L264" si="0">AVERAGE(C10:C263)</f>
        <v>3.6721867920124263</v>
      </c>
      <c r="D264" s="91">
        <f t="shared" si="0"/>
        <v>9.6336954605165523</v>
      </c>
      <c r="E264" s="91">
        <f t="shared" si="0"/>
        <v>9.1664260404964217</v>
      </c>
      <c r="F264" s="91">
        <f t="shared" si="0"/>
        <v>2.0804968358847731</v>
      </c>
      <c r="G264" s="91">
        <f t="shared" si="0"/>
        <v>1.9922040350244639</v>
      </c>
      <c r="H264" s="91">
        <f t="shared" si="0"/>
        <v>5.7205545148553822</v>
      </c>
      <c r="I264" s="91">
        <f t="shared" si="0"/>
        <v>6.6854326885391115</v>
      </c>
      <c r="J264" s="91">
        <f t="shared" si="0"/>
        <v>1.6819769442455788</v>
      </c>
      <c r="K264" s="91">
        <f t="shared" si="0"/>
        <v>6.8123588435011051</v>
      </c>
      <c r="L264" s="91">
        <f t="shared" si="0"/>
        <v>4.5950128437659252</v>
      </c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</row>
    <row r="265" spans="1:25" s="16" customFormat="1" ht="23.25" x14ac:dyDescent="0.35">
      <c r="A265" s="92" t="s">
        <v>46</v>
      </c>
      <c r="B265" s="91">
        <f>STDEV(B10:B263)</f>
        <v>0.82525613232379802</v>
      </c>
      <c r="C265" s="91">
        <f t="shared" ref="C265:L265" si="1">STDEV(C10:C263)</f>
        <v>0.76844218186038638</v>
      </c>
      <c r="D265" s="91">
        <f t="shared" si="1"/>
        <v>1.9061158084630212</v>
      </c>
      <c r="E265" s="91">
        <f t="shared" si="1"/>
        <v>0.83247924018024921</v>
      </c>
      <c r="F265" s="91">
        <f t="shared" si="1"/>
        <v>0.35955319252533618</v>
      </c>
      <c r="G265" s="91">
        <f t="shared" si="1"/>
        <v>0.35990387121483897</v>
      </c>
      <c r="H265" s="91">
        <f t="shared" si="1"/>
        <v>2.9343255104176369</v>
      </c>
      <c r="I265" s="91">
        <f t="shared" si="1"/>
        <v>3.2101857382393475</v>
      </c>
      <c r="J265" s="91">
        <f t="shared" si="1"/>
        <v>9.3744330098635675</v>
      </c>
      <c r="K265" s="91">
        <f t="shared" si="1"/>
        <v>4.7052615779780451</v>
      </c>
      <c r="L265" s="91">
        <f t="shared" si="1"/>
        <v>0.2284127916828067</v>
      </c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</row>
    <row r="266" spans="1:25" s="16" customFormat="1" ht="18.75" x14ac:dyDescent="0.25">
      <c r="A266" s="93" t="s">
        <v>47</v>
      </c>
      <c r="B266" s="94">
        <f t="shared" ref="B266:L266" si="2">B264/B265</f>
        <v>4.8085906396701814</v>
      </c>
      <c r="C266" s="94">
        <f t="shared" si="2"/>
        <v>4.778741821697138</v>
      </c>
      <c r="D266" s="94">
        <f t="shared" si="2"/>
        <v>5.0540976669642088</v>
      </c>
      <c r="E266" s="94">
        <f t="shared" si="2"/>
        <v>11.010996548708768</v>
      </c>
      <c r="F266" s="94">
        <f t="shared" si="2"/>
        <v>5.786339487830217</v>
      </c>
      <c r="G266" s="94">
        <f t="shared" si="2"/>
        <v>5.5353781783448754</v>
      </c>
      <c r="H266" s="94">
        <f t="shared" si="2"/>
        <v>1.9495296259893085</v>
      </c>
      <c r="I266" s="94">
        <f t="shared" si="2"/>
        <v>2.0825688086838836</v>
      </c>
      <c r="J266" s="94">
        <f t="shared" si="2"/>
        <v>0.17942172529003519</v>
      </c>
      <c r="K266" s="94">
        <f t="shared" si="2"/>
        <v>1.4478172425917555</v>
      </c>
      <c r="L266" s="94">
        <f t="shared" si="2"/>
        <v>20.117143220888206</v>
      </c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</row>
    <row r="267" spans="1:25" s="16" customFormat="1" x14ac:dyDescent="0.2">
      <c r="A267" s="42"/>
      <c r="B267" s="95"/>
      <c r="C267" s="95"/>
      <c r="D267" s="95"/>
      <c r="E267" s="95"/>
      <c r="F267" s="95"/>
      <c r="G267" s="95"/>
      <c r="H267" s="95"/>
      <c r="I267" s="95"/>
      <c r="J267" s="95"/>
      <c r="K267" s="95"/>
      <c r="L267" s="9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</row>
    <row r="268" spans="1:25" s="16" customFormat="1" x14ac:dyDescent="0.2">
      <c r="A268" s="42"/>
      <c r="B268" s="96"/>
      <c r="C268" s="96"/>
      <c r="D268" s="96"/>
      <c r="E268" s="96"/>
      <c r="F268" s="96"/>
      <c r="G268" s="96"/>
      <c r="H268" s="96"/>
      <c r="I268" s="96"/>
      <c r="J268" s="96"/>
      <c r="K268" s="96"/>
      <c r="L268" s="96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</row>
    <row r="269" spans="1:25" s="16" customFormat="1" x14ac:dyDescent="0.2">
      <c r="A269" s="42"/>
      <c r="B269" s="96"/>
      <c r="C269" s="96"/>
      <c r="D269" s="96"/>
      <c r="E269" s="96"/>
      <c r="F269" s="96"/>
      <c r="G269" s="96"/>
      <c r="H269" s="96"/>
      <c r="I269" s="97"/>
      <c r="J269" s="96"/>
      <c r="K269" s="96"/>
      <c r="L269" s="96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</row>
    <row r="270" spans="1:25" s="16" customFormat="1" x14ac:dyDescent="0.2">
      <c r="A270" s="42"/>
      <c r="B270" s="98"/>
      <c r="C270" s="98"/>
      <c r="D270" s="98"/>
      <c r="E270" s="98"/>
      <c r="F270" s="98"/>
      <c r="G270" s="98"/>
      <c r="H270" s="99"/>
      <c r="I270" s="99"/>
      <c r="J270" s="98"/>
      <c r="K270" s="98"/>
      <c r="L270" s="42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</row>
    <row r="271" spans="1:25" s="16" customFormat="1" x14ac:dyDescent="0.2">
      <c r="A271" s="42"/>
      <c r="B271" s="98"/>
      <c r="C271" s="98"/>
      <c r="D271" s="98"/>
      <c r="E271" s="98"/>
      <c r="F271" s="98"/>
      <c r="G271" s="98"/>
      <c r="H271" s="77"/>
      <c r="I271" s="99"/>
      <c r="J271" s="98"/>
      <c r="K271" s="98"/>
      <c r="L271" s="42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</row>
    <row r="272" spans="1:25" s="16" customFormat="1" x14ac:dyDescent="0.2">
      <c r="A272" s="100" t="s">
        <v>7</v>
      </c>
      <c r="B272" s="101" t="s">
        <v>8</v>
      </c>
      <c r="C272" s="101" t="s">
        <v>9</v>
      </c>
      <c r="D272" s="101" t="s">
        <v>37</v>
      </c>
      <c r="E272" s="101" t="s">
        <v>45</v>
      </c>
      <c r="F272" s="102" t="s">
        <v>48</v>
      </c>
      <c r="G272" s="102" t="s">
        <v>49</v>
      </c>
      <c r="H272" s="77"/>
      <c r="I272" s="99"/>
      <c r="J272" s="98"/>
      <c r="K272" s="98"/>
      <c r="L272" s="42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</row>
    <row r="273" spans="1:97" s="98" customFormat="1" x14ac:dyDescent="0.2">
      <c r="A273" s="42" t="s">
        <v>38</v>
      </c>
      <c r="B273" s="98" t="s">
        <v>18</v>
      </c>
      <c r="C273" s="98" t="s">
        <v>39</v>
      </c>
      <c r="D273" s="98" t="s">
        <v>20</v>
      </c>
      <c r="E273" s="103">
        <v>3.9683189132226317</v>
      </c>
      <c r="F273" s="103">
        <v>0.82525613232379802</v>
      </c>
      <c r="G273" s="103">
        <v>4.8085906396701814</v>
      </c>
      <c r="H273" s="103"/>
      <c r="I273" s="104"/>
      <c r="J273" s="105"/>
      <c r="K273" s="105"/>
      <c r="L273" s="42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</row>
    <row r="274" spans="1:97" s="98" customFormat="1" x14ac:dyDescent="0.2">
      <c r="A274" s="42" t="s">
        <v>38</v>
      </c>
      <c r="B274" s="98" t="s">
        <v>18</v>
      </c>
      <c r="C274" s="98" t="s">
        <v>39</v>
      </c>
      <c r="D274" s="98" t="s">
        <v>42</v>
      </c>
      <c r="E274" s="103">
        <v>3.6721867920124263</v>
      </c>
      <c r="F274" s="103">
        <v>0.76844218186038638</v>
      </c>
      <c r="G274" s="103">
        <v>4.778741821697138</v>
      </c>
      <c r="H274" s="103"/>
      <c r="I274" s="104"/>
      <c r="J274" s="105"/>
      <c r="K274" s="105"/>
      <c r="L274" s="42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</row>
    <row r="275" spans="1:97" s="98" customFormat="1" x14ac:dyDescent="0.2">
      <c r="A275" s="42" t="s">
        <v>38</v>
      </c>
      <c r="B275" s="98" t="s">
        <v>18</v>
      </c>
      <c r="C275" s="98" t="s">
        <v>2</v>
      </c>
      <c r="D275" s="98" t="s">
        <v>20</v>
      </c>
      <c r="E275" s="103">
        <v>9.6336954605165523</v>
      </c>
      <c r="F275" s="103">
        <v>1.9061158084630212</v>
      </c>
      <c r="G275" s="103">
        <v>5.0540976669642088</v>
      </c>
      <c r="H275" s="103"/>
      <c r="I275" s="104"/>
      <c r="J275" s="105"/>
      <c r="K275" s="105"/>
      <c r="L275" s="42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</row>
    <row r="276" spans="1:97" s="98" customFormat="1" x14ac:dyDescent="0.2">
      <c r="A276" s="42" t="s">
        <v>38</v>
      </c>
      <c r="B276" s="98" t="s">
        <v>18</v>
      </c>
      <c r="C276" s="98" t="s">
        <v>41</v>
      </c>
      <c r="D276" s="98" t="s">
        <v>20</v>
      </c>
      <c r="E276" s="103">
        <v>9.1664260404964217</v>
      </c>
      <c r="F276" s="103">
        <v>0.83247924018024921</v>
      </c>
      <c r="G276" s="103">
        <v>11.010996548708768</v>
      </c>
      <c r="H276" s="103"/>
      <c r="I276" s="104"/>
      <c r="J276" s="105"/>
      <c r="K276" s="105"/>
      <c r="L276" s="42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</row>
    <row r="277" spans="1:97" s="98" customFormat="1" x14ac:dyDescent="0.2">
      <c r="A277" s="42" t="s">
        <v>38</v>
      </c>
      <c r="B277" s="98" t="s">
        <v>23</v>
      </c>
      <c r="C277" s="98" t="s">
        <v>39</v>
      </c>
      <c r="D277" s="98" t="s">
        <v>20</v>
      </c>
      <c r="E277" s="103">
        <v>2.0804968358847731</v>
      </c>
      <c r="F277" s="103">
        <v>0.35955319252533618</v>
      </c>
      <c r="G277" s="103">
        <v>5.786339487830217</v>
      </c>
      <c r="H277" s="103"/>
      <c r="I277" s="104"/>
      <c r="J277" s="105"/>
      <c r="K277" s="105"/>
      <c r="L277" s="42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</row>
    <row r="278" spans="1:97" s="98" customFormat="1" x14ac:dyDescent="0.2">
      <c r="A278" s="42" t="s">
        <v>38</v>
      </c>
      <c r="B278" s="98" t="s">
        <v>23</v>
      </c>
      <c r="C278" s="98" t="s">
        <v>39</v>
      </c>
      <c r="D278" s="98" t="s">
        <v>42</v>
      </c>
      <c r="E278" s="103">
        <v>1.9922040350244639</v>
      </c>
      <c r="F278" s="103">
        <v>0.35990387121483897</v>
      </c>
      <c r="G278" s="103">
        <v>5.5353781783448754</v>
      </c>
      <c r="H278" s="103"/>
      <c r="I278" s="104"/>
      <c r="J278" s="105"/>
      <c r="K278" s="105"/>
      <c r="L278" s="42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</row>
    <row r="279" spans="1:97" s="98" customFormat="1" x14ac:dyDescent="0.2">
      <c r="A279" s="42" t="s">
        <v>38</v>
      </c>
      <c r="B279" s="98" t="s">
        <v>23</v>
      </c>
      <c r="C279" s="98" t="s">
        <v>2</v>
      </c>
      <c r="D279" s="98" t="s">
        <v>20</v>
      </c>
      <c r="E279" s="103">
        <v>5.7205545148553822</v>
      </c>
      <c r="F279" s="103">
        <v>2.9343255104176369</v>
      </c>
      <c r="G279" s="103">
        <v>1.9495296259893085</v>
      </c>
      <c r="H279" s="103"/>
      <c r="I279" s="104"/>
      <c r="J279" s="105"/>
      <c r="K279" s="105"/>
      <c r="L279" s="42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</row>
    <row r="280" spans="1:97" s="98" customFormat="1" x14ac:dyDescent="0.2">
      <c r="A280" s="42" t="s">
        <v>38</v>
      </c>
      <c r="B280" s="98" t="s">
        <v>23</v>
      </c>
      <c r="C280" s="98" t="s">
        <v>41</v>
      </c>
      <c r="D280" s="98" t="s">
        <v>20</v>
      </c>
      <c r="E280" s="103">
        <v>6.6854326885391115</v>
      </c>
      <c r="F280" s="103">
        <v>3.2101857382393475</v>
      </c>
      <c r="G280" s="103">
        <v>2.0825688086838836</v>
      </c>
      <c r="H280" s="103"/>
      <c r="I280" s="104"/>
      <c r="J280" s="105"/>
      <c r="K280" s="105"/>
      <c r="L280" s="42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</row>
    <row r="281" spans="1:97" s="98" customFormat="1" x14ac:dyDescent="0.2">
      <c r="A281" s="42" t="s">
        <v>38</v>
      </c>
      <c r="B281" s="98" t="s">
        <v>23</v>
      </c>
      <c r="C281" s="98" t="s">
        <v>44</v>
      </c>
      <c r="D281" s="98" t="s">
        <v>20</v>
      </c>
      <c r="E281" s="103">
        <v>1.6819769442455788</v>
      </c>
      <c r="F281" s="103">
        <v>9.3744330098635675</v>
      </c>
      <c r="G281" s="103">
        <v>0.17942172529003519</v>
      </c>
      <c r="H281" s="103"/>
      <c r="I281" s="104"/>
      <c r="J281" s="105"/>
      <c r="K281" s="105"/>
      <c r="L281" s="42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</row>
    <row r="282" spans="1:97" s="98" customFormat="1" x14ac:dyDescent="0.2">
      <c r="A282" s="42" t="s">
        <v>40</v>
      </c>
      <c r="B282" s="98" t="s">
        <v>23</v>
      </c>
      <c r="C282" s="106" t="s">
        <v>2</v>
      </c>
      <c r="D282" s="98" t="s">
        <v>20</v>
      </c>
      <c r="E282" s="107">
        <v>6.8123588435011051</v>
      </c>
      <c r="F282" s="103">
        <v>4.7052615779780451</v>
      </c>
      <c r="G282" s="103">
        <v>1.4478172425917555</v>
      </c>
      <c r="H282" s="103"/>
      <c r="I282" s="104"/>
      <c r="J282" s="105"/>
      <c r="K282" s="105"/>
      <c r="L282" s="42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</row>
    <row r="283" spans="1:97" s="98" customFormat="1" x14ac:dyDescent="0.2">
      <c r="A283" s="42" t="s">
        <v>40</v>
      </c>
      <c r="B283" s="98" t="s">
        <v>23</v>
      </c>
      <c r="C283" s="98" t="s">
        <v>0</v>
      </c>
      <c r="D283" s="98" t="s">
        <v>1</v>
      </c>
      <c r="E283" s="107">
        <v>4.5950128437659252</v>
      </c>
      <c r="F283" s="103">
        <v>0.2284127916828067</v>
      </c>
      <c r="G283" s="103">
        <v>20.117143220888206</v>
      </c>
      <c r="H283" s="103"/>
      <c r="I283" s="104"/>
      <c r="J283" s="105"/>
      <c r="K283" s="105"/>
      <c r="L283" s="42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</row>
    <row r="287" spans="1:97" s="98" customFormat="1" x14ac:dyDescent="0.2">
      <c r="A287" s="108" t="s">
        <v>619</v>
      </c>
      <c r="B287" s="109"/>
      <c r="C287" s="109"/>
      <c r="D287" s="109"/>
      <c r="E287" s="109"/>
      <c r="F287" s="109"/>
      <c r="G287" s="109"/>
      <c r="H287" s="109"/>
      <c r="I287" s="99"/>
      <c r="J287" s="109"/>
      <c r="K287" s="109"/>
      <c r="L287" s="42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</row>
    <row r="289" spans="1:97" s="98" customFormat="1" x14ac:dyDescent="0.2">
      <c r="A289" s="110"/>
      <c r="I289" s="99"/>
      <c r="L289" s="42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</row>
    <row r="290" spans="1:97" s="98" customFormat="1" x14ac:dyDescent="0.2">
      <c r="A290" s="110"/>
      <c r="I290" s="99"/>
      <c r="L290" s="42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</row>
    <row r="291" spans="1:97" s="98" customFormat="1" x14ac:dyDescent="0.2">
      <c r="A291" s="110"/>
      <c r="I291" s="99"/>
      <c r="L291" s="42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</row>
    <row r="292" spans="1:97" s="98" customFormat="1" x14ac:dyDescent="0.2">
      <c r="A292" s="110"/>
      <c r="I292" s="99"/>
      <c r="L292" s="42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</row>
    <row r="293" spans="1:97" s="98" customFormat="1" x14ac:dyDescent="0.2">
      <c r="A293" s="110"/>
      <c r="I293" s="99"/>
      <c r="L293" s="42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</row>
    <row r="294" spans="1:97" s="98" customFormat="1" x14ac:dyDescent="0.2">
      <c r="A294" s="110"/>
      <c r="I294" s="99"/>
      <c r="L294" s="42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</row>
    <row r="295" spans="1:97" s="98" customFormat="1" x14ac:dyDescent="0.2">
      <c r="A295" s="110"/>
      <c r="I295" s="99"/>
      <c r="L295" s="42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</row>
    <row r="296" spans="1:97" s="98" customFormat="1" x14ac:dyDescent="0.2">
      <c r="A296" s="110"/>
      <c r="I296" s="99"/>
      <c r="L296" s="42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</row>
    <row r="297" spans="1:97" s="98" customFormat="1" x14ac:dyDescent="0.2">
      <c r="A297" s="110"/>
      <c r="I297" s="99"/>
      <c r="L297" s="42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</row>
    <row r="298" spans="1:97" s="98" customFormat="1" x14ac:dyDescent="0.2">
      <c r="A298" s="110"/>
      <c r="I298" s="99"/>
      <c r="L298" s="42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</row>
    <row r="299" spans="1:97" s="98" customFormat="1" x14ac:dyDescent="0.2">
      <c r="A299" s="110"/>
      <c r="I299" s="99"/>
      <c r="L299" s="42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</row>
    <row r="300" spans="1:97" s="98" customFormat="1" x14ac:dyDescent="0.2">
      <c r="A300" s="110"/>
      <c r="I300" s="99"/>
      <c r="L300" s="42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</row>
    <row r="301" spans="1:97" s="98" customFormat="1" x14ac:dyDescent="0.2">
      <c r="A301" s="110"/>
      <c r="I301" s="99"/>
      <c r="L301" s="42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</row>
    <row r="302" spans="1:97" s="98" customFormat="1" x14ac:dyDescent="0.2">
      <c r="A302" s="110"/>
      <c r="I302" s="99"/>
      <c r="L302" s="42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</row>
    <row r="303" spans="1:97" s="98" customFormat="1" x14ac:dyDescent="0.2">
      <c r="A303" s="110"/>
      <c r="I303" s="99"/>
      <c r="L303" s="42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</row>
    <row r="304" spans="1:97" s="98" customFormat="1" x14ac:dyDescent="0.2">
      <c r="A304" s="110"/>
      <c r="I304" s="99"/>
      <c r="L304" s="42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</row>
    <row r="305" spans="1:97" s="98" customFormat="1" x14ac:dyDescent="0.2">
      <c r="A305" s="110"/>
      <c r="I305" s="99"/>
      <c r="L305" s="42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</row>
    <row r="306" spans="1:97" s="98" customFormat="1" x14ac:dyDescent="0.2">
      <c r="A306" s="110"/>
      <c r="I306" s="99"/>
      <c r="L306" s="42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</row>
    <row r="307" spans="1:97" s="98" customFormat="1" x14ac:dyDescent="0.2">
      <c r="A307" s="110"/>
      <c r="I307" s="99"/>
      <c r="L307" s="42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</row>
    <row r="308" spans="1:97" s="98" customFormat="1" x14ac:dyDescent="0.2">
      <c r="A308" s="110"/>
      <c r="I308" s="99"/>
      <c r="L308" s="42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</row>
    <row r="309" spans="1:97" s="98" customFormat="1" x14ac:dyDescent="0.2">
      <c r="A309" s="110"/>
      <c r="I309" s="99"/>
      <c r="L309" s="42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</row>
    <row r="310" spans="1:97" s="98" customFormat="1" x14ac:dyDescent="0.2">
      <c r="A310" s="110"/>
      <c r="I310" s="99"/>
      <c r="L310" s="42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</row>
    <row r="311" spans="1:97" s="98" customFormat="1" x14ac:dyDescent="0.2">
      <c r="A311" s="110"/>
      <c r="I311" s="99"/>
      <c r="L311" s="42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</row>
    <row r="312" spans="1:97" s="98" customFormat="1" x14ac:dyDescent="0.2">
      <c r="A312" s="110"/>
      <c r="I312" s="99"/>
      <c r="L312" s="42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</row>
    <row r="313" spans="1:97" s="98" customFormat="1" x14ac:dyDescent="0.2">
      <c r="A313" s="110"/>
      <c r="I313" s="99"/>
      <c r="L313" s="42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</row>
    <row r="314" spans="1:97" s="98" customFormat="1" x14ac:dyDescent="0.2">
      <c r="A314" s="110"/>
      <c r="I314" s="99"/>
      <c r="L314" s="42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</row>
    <row r="315" spans="1:97" s="98" customFormat="1" x14ac:dyDescent="0.2">
      <c r="A315" s="110"/>
      <c r="I315" s="99"/>
      <c r="L315" s="42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</row>
    <row r="316" spans="1:97" s="98" customFormat="1" x14ac:dyDescent="0.2">
      <c r="A316" s="110"/>
      <c r="I316" s="99"/>
      <c r="L316" s="42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</row>
    <row r="317" spans="1:97" s="98" customFormat="1" x14ac:dyDescent="0.2">
      <c r="A317" s="110"/>
      <c r="I317" s="99"/>
      <c r="L317" s="42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</row>
    <row r="318" spans="1:97" s="98" customFormat="1" x14ac:dyDescent="0.2">
      <c r="A318" s="110"/>
      <c r="I318" s="99"/>
      <c r="L318" s="42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</row>
    <row r="319" spans="1:97" s="98" customFormat="1" x14ac:dyDescent="0.2">
      <c r="A319" s="110"/>
      <c r="I319" s="99"/>
      <c r="L319" s="42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</row>
    <row r="320" spans="1:97" s="98" customFormat="1" x14ac:dyDescent="0.2">
      <c r="A320" s="110"/>
      <c r="I320" s="99"/>
      <c r="L320" s="42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</row>
    <row r="321" spans="1:97" s="98" customFormat="1" x14ac:dyDescent="0.2">
      <c r="A321" s="110"/>
      <c r="I321" s="99"/>
      <c r="L321" s="42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</row>
    <row r="322" spans="1:97" s="98" customFormat="1" x14ac:dyDescent="0.2">
      <c r="A322" s="110"/>
      <c r="I322" s="99"/>
      <c r="L322" s="42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</row>
    <row r="323" spans="1:97" s="98" customFormat="1" x14ac:dyDescent="0.2">
      <c r="A323" s="110"/>
      <c r="I323" s="99"/>
      <c r="L323" s="42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</row>
    <row r="324" spans="1:97" s="98" customFormat="1" x14ac:dyDescent="0.2">
      <c r="A324" s="110"/>
      <c r="I324" s="99"/>
      <c r="L324" s="42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</row>
    <row r="325" spans="1:97" s="98" customFormat="1" x14ac:dyDescent="0.2">
      <c r="A325" s="110"/>
      <c r="I325" s="99"/>
      <c r="L325" s="42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</row>
    <row r="326" spans="1:97" s="98" customFormat="1" x14ac:dyDescent="0.2">
      <c r="A326" s="110"/>
      <c r="I326" s="99"/>
      <c r="L326" s="42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</row>
    <row r="327" spans="1:97" s="98" customFormat="1" x14ac:dyDescent="0.2">
      <c r="A327" s="110"/>
      <c r="I327" s="99"/>
      <c r="L327" s="42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</row>
    <row r="328" spans="1:97" s="98" customFormat="1" x14ac:dyDescent="0.2">
      <c r="A328" s="110"/>
      <c r="I328" s="99"/>
      <c r="L328" s="42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</row>
    <row r="329" spans="1:97" s="98" customFormat="1" x14ac:dyDescent="0.2">
      <c r="A329" s="110"/>
      <c r="I329" s="99"/>
      <c r="L329" s="42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</row>
    <row r="330" spans="1:97" s="98" customFormat="1" x14ac:dyDescent="0.2">
      <c r="A330" s="110"/>
      <c r="I330" s="99"/>
      <c r="L330" s="42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</row>
    <row r="331" spans="1:97" s="98" customFormat="1" x14ac:dyDescent="0.2">
      <c r="A331" s="110"/>
      <c r="I331" s="99"/>
      <c r="L331" s="42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  <c r="BT331" s="16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</row>
    <row r="332" spans="1:97" s="98" customFormat="1" x14ac:dyDescent="0.2">
      <c r="A332" s="110"/>
      <c r="I332" s="99"/>
      <c r="L332" s="42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</row>
    <row r="333" spans="1:97" s="98" customFormat="1" x14ac:dyDescent="0.2">
      <c r="A333" s="110"/>
      <c r="I333" s="99"/>
      <c r="L333" s="42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</row>
    <row r="334" spans="1:97" s="98" customFormat="1" x14ac:dyDescent="0.2">
      <c r="A334" s="110"/>
      <c r="I334" s="99"/>
      <c r="L334" s="42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6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  <c r="BT334" s="16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</row>
    <row r="335" spans="1:97" s="98" customFormat="1" x14ac:dyDescent="0.2">
      <c r="A335" s="110"/>
      <c r="I335" s="99"/>
      <c r="L335" s="42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6"/>
      <c r="BE335" s="16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  <c r="BT335" s="16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</row>
    <row r="336" spans="1:97" s="98" customFormat="1" x14ac:dyDescent="0.2">
      <c r="A336" s="110"/>
      <c r="I336" s="99"/>
      <c r="L336" s="42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6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  <c r="BT336" s="16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</row>
    <row r="337" spans="1:97" s="98" customFormat="1" x14ac:dyDescent="0.2">
      <c r="A337" s="110"/>
      <c r="I337" s="99"/>
      <c r="L337" s="42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</row>
    <row r="338" spans="1:97" s="98" customFormat="1" x14ac:dyDescent="0.2">
      <c r="A338" s="110"/>
      <c r="I338" s="99"/>
      <c r="L338" s="42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</row>
    <row r="339" spans="1:97" s="98" customFormat="1" x14ac:dyDescent="0.2">
      <c r="A339" s="110"/>
      <c r="I339" s="99"/>
      <c r="L339" s="42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  <c r="BT339" s="16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</row>
    <row r="340" spans="1:97" s="98" customFormat="1" x14ac:dyDescent="0.2">
      <c r="A340" s="110"/>
      <c r="I340" s="99"/>
      <c r="L340" s="42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  <c r="BT340" s="16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</row>
    <row r="341" spans="1:97" s="98" customFormat="1" x14ac:dyDescent="0.2">
      <c r="A341" s="110"/>
      <c r="I341" s="99"/>
      <c r="L341" s="42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  <c r="BT341" s="16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</row>
    <row r="342" spans="1:97" s="98" customFormat="1" x14ac:dyDescent="0.2">
      <c r="A342" s="110"/>
      <c r="I342" s="99"/>
      <c r="L342" s="42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  <c r="BT342" s="16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</row>
    <row r="343" spans="1:97" s="98" customFormat="1" x14ac:dyDescent="0.2">
      <c r="A343" s="110"/>
      <c r="I343" s="99"/>
      <c r="L343" s="42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  <c r="BT343" s="16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</row>
    <row r="344" spans="1:97" s="98" customFormat="1" x14ac:dyDescent="0.2">
      <c r="A344" s="110"/>
      <c r="I344" s="99"/>
      <c r="L344" s="42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</row>
    <row r="345" spans="1:97" s="98" customFormat="1" x14ac:dyDescent="0.2">
      <c r="A345" s="110"/>
      <c r="I345" s="99"/>
      <c r="L345" s="42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</row>
    <row r="346" spans="1:97" s="98" customFormat="1" x14ac:dyDescent="0.2">
      <c r="A346" s="110"/>
      <c r="I346" s="99"/>
      <c r="L346" s="42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</row>
    <row r="347" spans="1:97" s="98" customFormat="1" x14ac:dyDescent="0.2">
      <c r="A347" s="110"/>
      <c r="I347" s="99"/>
      <c r="L347" s="42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</row>
    <row r="348" spans="1:97" s="98" customFormat="1" x14ac:dyDescent="0.2">
      <c r="A348" s="110"/>
      <c r="I348" s="99"/>
      <c r="L348" s="42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</row>
    <row r="349" spans="1:97" s="98" customFormat="1" x14ac:dyDescent="0.2">
      <c r="A349" s="110"/>
      <c r="I349" s="99"/>
      <c r="L349" s="42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</row>
    <row r="350" spans="1:97" s="98" customFormat="1" x14ac:dyDescent="0.2">
      <c r="A350" s="110"/>
      <c r="I350" s="99"/>
      <c r="L350" s="42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</row>
    <row r="351" spans="1:97" s="98" customFormat="1" x14ac:dyDescent="0.2">
      <c r="A351" s="110"/>
      <c r="I351" s="99"/>
      <c r="L351" s="42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</row>
    <row r="352" spans="1:97" s="98" customFormat="1" x14ac:dyDescent="0.2">
      <c r="A352" s="110"/>
      <c r="I352" s="99"/>
      <c r="L352" s="42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</row>
    <row r="353" spans="1:97" s="98" customFormat="1" x14ac:dyDescent="0.2">
      <c r="A353" s="110"/>
      <c r="I353" s="99"/>
      <c r="L353" s="42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</row>
    <row r="354" spans="1:97" s="98" customFormat="1" x14ac:dyDescent="0.2">
      <c r="A354" s="110"/>
      <c r="I354" s="99"/>
      <c r="L354" s="42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</row>
    <row r="355" spans="1:97" s="98" customFormat="1" x14ac:dyDescent="0.2">
      <c r="A355" s="110"/>
      <c r="I355" s="99"/>
      <c r="L355" s="42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</row>
    <row r="356" spans="1:97" s="98" customFormat="1" x14ac:dyDescent="0.2">
      <c r="A356" s="110"/>
      <c r="I356" s="99"/>
      <c r="L356" s="42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</row>
    <row r="357" spans="1:97" s="98" customFormat="1" x14ac:dyDescent="0.2">
      <c r="A357" s="110"/>
      <c r="I357" s="99"/>
      <c r="L357" s="42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</row>
    <row r="358" spans="1:97" s="98" customFormat="1" x14ac:dyDescent="0.2">
      <c r="A358" s="110"/>
      <c r="I358" s="99"/>
      <c r="L358" s="42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</row>
    <row r="359" spans="1:97" s="98" customFormat="1" x14ac:dyDescent="0.2">
      <c r="A359" s="110"/>
      <c r="I359" s="99"/>
      <c r="L359" s="42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</row>
    <row r="360" spans="1:97" s="98" customFormat="1" x14ac:dyDescent="0.2">
      <c r="A360" s="110"/>
      <c r="I360" s="99"/>
      <c r="L360" s="42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</row>
    <row r="361" spans="1:97" s="98" customFormat="1" x14ac:dyDescent="0.2">
      <c r="A361" s="110"/>
      <c r="I361" s="99"/>
      <c r="L361" s="42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</row>
    <row r="362" spans="1:97" s="98" customFormat="1" x14ac:dyDescent="0.2">
      <c r="A362" s="110"/>
      <c r="I362" s="99"/>
      <c r="L362" s="42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</row>
    <row r="363" spans="1:97" s="98" customFormat="1" x14ac:dyDescent="0.2">
      <c r="A363" s="110"/>
      <c r="I363" s="99"/>
      <c r="L363" s="42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</row>
    <row r="364" spans="1:97" s="98" customFormat="1" x14ac:dyDescent="0.2">
      <c r="A364" s="110"/>
      <c r="I364" s="99"/>
      <c r="L364" s="42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</row>
    <row r="365" spans="1:97" s="98" customFormat="1" x14ac:dyDescent="0.2">
      <c r="A365" s="110"/>
      <c r="I365" s="99"/>
      <c r="L365" s="42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</row>
    <row r="366" spans="1:97" s="98" customFormat="1" x14ac:dyDescent="0.2">
      <c r="A366" s="110"/>
      <c r="I366" s="99"/>
      <c r="L366" s="42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</row>
    <row r="367" spans="1:97" s="98" customFormat="1" x14ac:dyDescent="0.2">
      <c r="A367" s="110"/>
      <c r="I367" s="99"/>
      <c r="L367" s="42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</row>
    <row r="368" spans="1:97" s="98" customFormat="1" x14ac:dyDescent="0.2">
      <c r="A368" s="110"/>
      <c r="I368" s="99"/>
      <c r="L368" s="42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</row>
    <row r="369" spans="1:97" s="98" customFormat="1" x14ac:dyDescent="0.2">
      <c r="A369" s="110"/>
      <c r="I369" s="99"/>
      <c r="L369" s="42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  <c r="BV369" s="16"/>
      <c r="BW369" s="16"/>
      <c r="BX369" s="16"/>
      <c r="BY369" s="16"/>
      <c r="BZ369" s="16"/>
      <c r="CA369" s="16"/>
      <c r="CB369" s="16"/>
      <c r="CC369" s="16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</row>
    <row r="370" spans="1:97" s="98" customFormat="1" x14ac:dyDescent="0.2">
      <c r="A370" s="110"/>
      <c r="I370" s="99"/>
      <c r="L370" s="42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</row>
    <row r="371" spans="1:97" s="98" customFormat="1" x14ac:dyDescent="0.2">
      <c r="A371" s="110"/>
      <c r="I371" s="99"/>
      <c r="L371" s="42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</row>
    <row r="372" spans="1:97" s="98" customFormat="1" x14ac:dyDescent="0.2">
      <c r="A372" s="110"/>
      <c r="I372" s="99"/>
      <c r="L372" s="42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</row>
    <row r="373" spans="1:97" s="98" customFormat="1" x14ac:dyDescent="0.2">
      <c r="A373" s="110"/>
      <c r="I373" s="99"/>
      <c r="L373" s="42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</row>
    <row r="374" spans="1:97" s="98" customFormat="1" x14ac:dyDescent="0.2">
      <c r="A374" s="110"/>
      <c r="I374" s="99"/>
      <c r="L374" s="42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</row>
    <row r="375" spans="1:97" s="98" customFormat="1" x14ac:dyDescent="0.2">
      <c r="A375" s="110"/>
      <c r="I375" s="99"/>
      <c r="L375" s="42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</row>
    <row r="376" spans="1:97" s="98" customFormat="1" x14ac:dyDescent="0.2">
      <c r="A376" s="110"/>
      <c r="I376" s="99"/>
      <c r="L376" s="42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</row>
    <row r="377" spans="1:97" s="98" customFormat="1" x14ac:dyDescent="0.2">
      <c r="A377" s="110"/>
      <c r="I377" s="99"/>
      <c r="L377" s="42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  <c r="BV377" s="16"/>
      <c r="BW377" s="16"/>
      <c r="BX377" s="16"/>
      <c r="BY377" s="16"/>
      <c r="BZ377" s="16"/>
      <c r="CA377" s="16"/>
      <c r="CB377" s="16"/>
      <c r="CC377" s="16"/>
      <c r="CD377" s="16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</row>
    <row r="378" spans="1:97" s="98" customFormat="1" x14ac:dyDescent="0.2">
      <c r="A378" s="110"/>
      <c r="I378" s="99"/>
      <c r="L378" s="42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  <c r="BV378" s="16"/>
      <c r="BW378" s="16"/>
      <c r="BX378" s="16"/>
      <c r="BY378" s="16"/>
      <c r="BZ378" s="16"/>
      <c r="CA378" s="16"/>
      <c r="CB378" s="16"/>
      <c r="CC378" s="16"/>
      <c r="CD378" s="16"/>
      <c r="CE378" s="16"/>
      <c r="CF378" s="16"/>
      <c r="CG378" s="16"/>
      <c r="CH378" s="16"/>
      <c r="CI378" s="16"/>
      <c r="CJ378" s="16"/>
      <c r="CK378" s="16"/>
      <c r="CL378" s="16"/>
      <c r="CM378" s="16"/>
      <c r="CN378" s="16"/>
      <c r="CO378" s="16"/>
      <c r="CP378" s="16"/>
      <c r="CQ378" s="16"/>
      <c r="CR378" s="16"/>
      <c r="CS378" s="16"/>
    </row>
    <row r="379" spans="1:97" s="98" customFormat="1" x14ac:dyDescent="0.2">
      <c r="A379" s="110"/>
      <c r="I379" s="99"/>
      <c r="L379" s="42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  <c r="AN379" s="16"/>
      <c r="AO379" s="16"/>
      <c r="AP379" s="16"/>
      <c r="AQ379" s="16"/>
      <c r="AR379" s="16"/>
      <c r="AS379" s="16"/>
      <c r="AT379" s="16"/>
      <c r="AU379" s="16"/>
      <c r="AV379" s="16"/>
      <c r="AW379" s="16"/>
      <c r="AX379" s="16"/>
      <c r="AY379" s="16"/>
      <c r="AZ379" s="16"/>
      <c r="BA379" s="16"/>
      <c r="BB379" s="16"/>
      <c r="BC379" s="16"/>
      <c r="BD379" s="16"/>
      <c r="BE379" s="16"/>
      <c r="BF379" s="16"/>
      <c r="BG379" s="16"/>
      <c r="BH379" s="16"/>
      <c r="BI379" s="16"/>
      <c r="BJ379" s="16"/>
      <c r="BK379" s="16"/>
      <c r="BL379" s="16"/>
      <c r="BM379" s="16"/>
      <c r="BN379" s="16"/>
      <c r="BO379" s="16"/>
      <c r="BP379" s="16"/>
      <c r="BQ379" s="16"/>
      <c r="BR379" s="16"/>
      <c r="BS379" s="16"/>
      <c r="BT379" s="16"/>
      <c r="BU379" s="16"/>
      <c r="BV379" s="16"/>
      <c r="BW379" s="16"/>
      <c r="BX379" s="16"/>
      <c r="BY379" s="16"/>
      <c r="BZ379" s="16"/>
      <c r="CA379" s="16"/>
      <c r="CB379" s="16"/>
      <c r="CC379" s="16"/>
      <c r="CD379" s="16"/>
      <c r="CE379" s="16"/>
      <c r="CF379" s="16"/>
      <c r="CG379" s="16"/>
      <c r="CH379" s="16"/>
      <c r="CI379" s="16"/>
      <c r="CJ379" s="16"/>
      <c r="CK379" s="16"/>
      <c r="CL379" s="16"/>
      <c r="CM379" s="16"/>
      <c r="CN379" s="16"/>
      <c r="CO379" s="16"/>
      <c r="CP379" s="16"/>
      <c r="CQ379" s="16"/>
      <c r="CR379" s="16"/>
      <c r="CS379" s="16"/>
    </row>
    <row r="380" spans="1:97" s="98" customFormat="1" x14ac:dyDescent="0.2">
      <c r="A380" s="110"/>
      <c r="I380" s="99"/>
      <c r="L380" s="42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  <c r="AN380" s="16"/>
      <c r="AO380" s="16"/>
      <c r="AP380" s="16"/>
      <c r="AQ380" s="16"/>
      <c r="AR380" s="16"/>
      <c r="AS380" s="16"/>
      <c r="AT380" s="16"/>
      <c r="AU380" s="16"/>
      <c r="AV380" s="16"/>
      <c r="AW380" s="16"/>
      <c r="AX380" s="16"/>
      <c r="AY380" s="16"/>
      <c r="AZ380" s="16"/>
      <c r="BA380" s="16"/>
      <c r="BB380" s="16"/>
      <c r="BC380" s="16"/>
      <c r="BD380" s="16"/>
      <c r="BE380" s="16"/>
      <c r="BF380" s="16"/>
      <c r="BG380" s="16"/>
      <c r="BH380" s="16"/>
      <c r="BI380" s="16"/>
      <c r="BJ380" s="16"/>
      <c r="BK380" s="16"/>
      <c r="BL380" s="16"/>
      <c r="BM380" s="16"/>
      <c r="BN380" s="16"/>
      <c r="BO380" s="16"/>
      <c r="BP380" s="16"/>
      <c r="BQ380" s="16"/>
      <c r="BR380" s="16"/>
      <c r="BS380" s="16"/>
      <c r="BT380" s="16"/>
      <c r="BU380" s="16"/>
      <c r="BV380" s="16"/>
      <c r="BW380" s="16"/>
      <c r="BX380" s="16"/>
      <c r="BY380" s="16"/>
      <c r="BZ380" s="16"/>
      <c r="CA380" s="16"/>
      <c r="CB380" s="16"/>
      <c r="CC380" s="16"/>
      <c r="CD380" s="16"/>
      <c r="CE380" s="16"/>
      <c r="CF380" s="16"/>
      <c r="CG380" s="16"/>
      <c r="CH380" s="16"/>
      <c r="CI380" s="16"/>
      <c r="CJ380" s="16"/>
      <c r="CK380" s="16"/>
      <c r="CL380" s="16"/>
      <c r="CM380" s="16"/>
      <c r="CN380" s="16"/>
      <c r="CO380" s="16"/>
      <c r="CP380" s="16"/>
      <c r="CQ380" s="16"/>
      <c r="CR380" s="16"/>
      <c r="CS380" s="16"/>
    </row>
    <row r="381" spans="1:97" s="98" customFormat="1" x14ac:dyDescent="0.2">
      <c r="A381" s="110"/>
      <c r="I381" s="99"/>
      <c r="L381" s="42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6"/>
      <c r="AN381" s="16"/>
      <c r="AO381" s="16"/>
      <c r="AP381" s="16"/>
      <c r="AQ381" s="16"/>
      <c r="AR381" s="16"/>
      <c r="AS381" s="16"/>
      <c r="AT381" s="16"/>
      <c r="AU381" s="16"/>
      <c r="AV381" s="16"/>
      <c r="AW381" s="16"/>
      <c r="AX381" s="16"/>
      <c r="AY381" s="16"/>
      <c r="AZ381" s="16"/>
      <c r="BA381" s="16"/>
      <c r="BB381" s="16"/>
      <c r="BC381" s="16"/>
      <c r="BD381" s="16"/>
      <c r="BE381" s="16"/>
      <c r="BF381" s="16"/>
      <c r="BG381" s="16"/>
      <c r="BH381" s="16"/>
      <c r="BI381" s="16"/>
      <c r="BJ381" s="16"/>
      <c r="BK381" s="16"/>
      <c r="BL381" s="16"/>
      <c r="BM381" s="16"/>
      <c r="BN381" s="16"/>
      <c r="BO381" s="16"/>
      <c r="BP381" s="16"/>
      <c r="BQ381" s="16"/>
      <c r="BR381" s="16"/>
      <c r="BS381" s="16"/>
      <c r="BT381" s="16"/>
      <c r="BU381" s="16"/>
      <c r="BV381" s="16"/>
      <c r="BW381" s="16"/>
      <c r="BX381" s="16"/>
      <c r="BY381" s="16"/>
      <c r="BZ381" s="16"/>
      <c r="CA381" s="16"/>
      <c r="CB381" s="16"/>
      <c r="CC381" s="16"/>
      <c r="CD381" s="16"/>
      <c r="CE381" s="16"/>
      <c r="CF381" s="16"/>
      <c r="CG381" s="16"/>
      <c r="CH381" s="16"/>
      <c r="CI381" s="16"/>
      <c r="CJ381" s="16"/>
      <c r="CK381" s="16"/>
      <c r="CL381" s="16"/>
      <c r="CM381" s="16"/>
      <c r="CN381" s="16"/>
      <c r="CO381" s="16"/>
      <c r="CP381" s="16"/>
      <c r="CQ381" s="16"/>
      <c r="CR381" s="16"/>
      <c r="CS381" s="16"/>
    </row>
    <row r="382" spans="1:97" s="98" customFormat="1" x14ac:dyDescent="0.2">
      <c r="A382" s="110"/>
      <c r="I382" s="99"/>
      <c r="L382" s="42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6"/>
      <c r="AN382" s="16"/>
      <c r="AO382" s="16"/>
      <c r="AP382" s="16"/>
      <c r="AQ382" s="16"/>
      <c r="AR382" s="16"/>
      <c r="AS382" s="16"/>
      <c r="AT382" s="16"/>
      <c r="AU382" s="16"/>
      <c r="AV382" s="16"/>
      <c r="AW382" s="16"/>
      <c r="AX382" s="16"/>
      <c r="AY382" s="16"/>
      <c r="AZ382" s="16"/>
      <c r="BA382" s="16"/>
      <c r="BB382" s="16"/>
      <c r="BC382" s="16"/>
      <c r="BD382" s="16"/>
      <c r="BE382" s="16"/>
      <c r="BF382" s="16"/>
      <c r="BG382" s="16"/>
      <c r="BH382" s="16"/>
      <c r="BI382" s="16"/>
      <c r="BJ382" s="16"/>
      <c r="BK382" s="16"/>
      <c r="BL382" s="16"/>
      <c r="BM382" s="16"/>
      <c r="BN382" s="16"/>
      <c r="BO382" s="16"/>
      <c r="BP382" s="16"/>
      <c r="BQ382" s="16"/>
      <c r="BR382" s="16"/>
      <c r="BS382" s="16"/>
      <c r="BT382" s="16"/>
      <c r="BU382" s="16"/>
      <c r="BV382" s="16"/>
      <c r="BW382" s="16"/>
      <c r="BX382" s="16"/>
      <c r="BY382" s="16"/>
      <c r="BZ382" s="16"/>
      <c r="CA382" s="16"/>
      <c r="CB382" s="16"/>
      <c r="CC382" s="16"/>
      <c r="CD382" s="16"/>
      <c r="CE382" s="16"/>
      <c r="CF382" s="16"/>
      <c r="CG382" s="16"/>
      <c r="CH382" s="16"/>
      <c r="CI382" s="16"/>
      <c r="CJ382" s="16"/>
      <c r="CK382" s="16"/>
      <c r="CL382" s="16"/>
      <c r="CM382" s="16"/>
      <c r="CN382" s="16"/>
      <c r="CO382" s="16"/>
      <c r="CP382" s="16"/>
      <c r="CQ382" s="16"/>
      <c r="CR382" s="16"/>
      <c r="CS382" s="16"/>
    </row>
    <row r="383" spans="1:97" s="98" customFormat="1" x14ac:dyDescent="0.2">
      <c r="A383" s="110"/>
      <c r="I383" s="99"/>
      <c r="L383" s="42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16"/>
      <c r="AO383" s="16"/>
      <c r="AP383" s="16"/>
      <c r="AQ383" s="16"/>
      <c r="AR383" s="16"/>
      <c r="AS383" s="16"/>
      <c r="AT383" s="16"/>
      <c r="AU383" s="16"/>
      <c r="AV383" s="16"/>
      <c r="AW383" s="16"/>
      <c r="AX383" s="16"/>
      <c r="AY383" s="16"/>
      <c r="AZ383" s="16"/>
      <c r="BA383" s="16"/>
      <c r="BB383" s="16"/>
      <c r="BC383" s="16"/>
      <c r="BD383" s="16"/>
      <c r="BE383" s="16"/>
      <c r="BF383" s="16"/>
      <c r="BG383" s="16"/>
      <c r="BH383" s="16"/>
      <c r="BI383" s="16"/>
      <c r="BJ383" s="16"/>
      <c r="BK383" s="16"/>
      <c r="BL383" s="16"/>
      <c r="BM383" s="16"/>
      <c r="BN383" s="16"/>
      <c r="BO383" s="16"/>
      <c r="BP383" s="16"/>
      <c r="BQ383" s="16"/>
      <c r="BR383" s="16"/>
      <c r="BS383" s="16"/>
      <c r="BT383" s="16"/>
      <c r="BU383" s="16"/>
      <c r="BV383" s="16"/>
      <c r="BW383" s="16"/>
      <c r="BX383" s="16"/>
      <c r="BY383" s="16"/>
      <c r="BZ383" s="16"/>
      <c r="CA383" s="16"/>
      <c r="CB383" s="16"/>
      <c r="CC383" s="16"/>
      <c r="CD383" s="16"/>
      <c r="CE383" s="16"/>
      <c r="CF383" s="16"/>
      <c r="CG383" s="16"/>
      <c r="CH383" s="16"/>
      <c r="CI383" s="16"/>
      <c r="CJ383" s="16"/>
      <c r="CK383" s="16"/>
      <c r="CL383" s="16"/>
      <c r="CM383" s="16"/>
      <c r="CN383" s="16"/>
      <c r="CO383" s="16"/>
      <c r="CP383" s="16"/>
      <c r="CQ383" s="16"/>
      <c r="CR383" s="16"/>
      <c r="CS383" s="16"/>
    </row>
    <row r="384" spans="1:97" s="98" customFormat="1" x14ac:dyDescent="0.2">
      <c r="A384" s="110"/>
      <c r="I384" s="99"/>
      <c r="L384" s="42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/>
      <c r="AN384" s="16"/>
      <c r="AO384" s="16"/>
      <c r="AP384" s="16"/>
      <c r="AQ384" s="16"/>
      <c r="AR384" s="16"/>
      <c r="AS384" s="16"/>
      <c r="AT384" s="16"/>
      <c r="AU384" s="16"/>
      <c r="AV384" s="16"/>
      <c r="AW384" s="16"/>
      <c r="AX384" s="16"/>
      <c r="AY384" s="16"/>
      <c r="AZ384" s="16"/>
      <c r="BA384" s="16"/>
      <c r="BB384" s="16"/>
      <c r="BC384" s="16"/>
      <c r="BD384" s="16"/>
      <c r="BE384" s="16"/>
      <c r="BF384" s="16"/>
      <c r="BG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6"/>
      <c r="BR384" s="16"/>
      <c r="BS384" s="16"/>
      <c r="BT384" s="16"/>
      <c r="BU384" s="16"/>
      <c r="BV384" s="16"/>
      <c r="BW384" s="16"/>
      <c r="BX384" s="16"/>
      <c r="BY384" s="16"/>
      <c r="BZ384" s="16"/>
      <c r="CA384" s="16"/>
      <c r="CB384" s="16"/>
      <c r="CC384" s="16"/>
      <c r="CD384" s="16"/>
      <c r="CE384" s="16"/>
      <c r="CF384" s="16"/>
      <c r="CG384" s="16"/>
      <c r="CH384" s="16"/>
      <c r="CI384" s="16"/>
      <c r="CJ384" s="16"/>
      <c r="CK384" s="16"/>
      <c r="CL384" s="16"/>
      <c r="CM384" s="16"/>
      <c r="CN384" s="16"/>
      <c r="CO384" s="16"/>
      <c r="CP384" s="16"/>
      <c r="CQ384" s="16"/>
      <c r="CR384" s="16"/>
      <c r="CS384" s="16"/>
    </row>
    <row r="385" spans="1:97" s="98" customFormat="1" x14ac:dyDescent="0.2">
      <c r="A385" s="110"/>
      <c r="I385" s="99"/>
      <c r="L385" s="42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  <c r="AN385" s="16"/>
      <c r="AO385" s="16"/>
      <c r="AP385" s="16"/>
      <c r="AQ385" s="16"/>
      <c r="AR385" s="16"/>
      <c r="AS385" s="16"/>
      <c r="AT385" s="16"/>
      <c r="AU385" s="16"/>
      <c r="AV385" s="16"/>
      <c r="AW385" s="16"/>
      <c r="AX385" s="16"/>
      <c r="AY385" s="16"/>
      <c r="AZ385" s="16"/>
      <c r="BA385" s="16"/>
      <c r="BB385" s="16"/>
      <c r="BC385" s="16"/>
      <c r="BD385" s="16"/>
      <c r="BE385" s="16"/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6"/>
      <c r="BR385" s="16"/>
      <c r="BS385" s="16"/>
      <c r="BT385" s="16"/>
      <c r="BU385" s="16"/>
      <c r="BV385" s="16"/>
      <c r="BW385" s="16"/>
      <c r="BX385" s="16"/>
      <c r="BY385" s="16"/>
      <c r="BZ385" s="16"/>
      <c r="CA385" s="16"/>
      <c r="CB385" s="16"/>
      <c r="CC385" s="16"/>
      <c r="CD385" s="16"/>
      <c r="CE385" s="16"/>
      <c r="CF385" s="16"/>
      <c r="CG385" s="16"/>
      <c r="CH385" s="16"/>
      <c r="CI385" s="16"/>
      <c r="CJ385" s="16"/>
      <c r="CK385" s="16"/>
      <c r="CL385" s="16"/>
      <c r="CM385" s="16"/>
      <c r="CN385" s="16"/>
      <c r="CO385" s="16"/>
      <c r="CP385" s="16"/>
      <c r="CQ385" s="16"/>
      <c r="CR385" s="16"/>
      <c r="CS385" s="16"/>
    </row>
    <row r="386" spans="1:97" s="98" customFormat="1" x14ac:dyDescent="0.2">
      <c r="A386" s="110"/>
      <c r="I386" s="99"/>
      <c r="L386" s="42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  <c r="AN386" s="16"/>
      <c r="AO386" s="16"/>
      <c r="AP386" s="16"/>
      <c r="AQ386" s="16"/>
      <c r="AR386" s="16"/>
      <c r="AS386" s="16"/>
      <c r="AT386" s="16"/>
      <c r="AU386" s="16"/>
      <c r="AV386" s="16"/>
      <c r="AW386" s="16"/>
      <c r="AX386" s="16"/>
      <c r="AY386" s="16"/>
      <c r="AZ386" s="16"/>
      <c r="BA386" s="16"/>
      <c r="BB386" s="16"/>
      <c r="BC386" s="16"/>
      <c r="BD386" s="16"/>
      <c r="BE386" s="16"/>
      <c r="BF386" s="16"/>
      <c r="BG386" s="16"/>
      <c r="BH386" s="16"/>
      <c r="BI386" s="16"/>
      <c r="BJ386" s="16"/>
      <c r="BK386" s="16"/>
      <c r="BL386" s="16"/>
      <c r="BM386" s="16"/>
      <c r="BN386" s="16"/>
      <c r="BO386" s="16"/>
      <c r="BP386" s="16"/>
      <c r="BQ386" s="16"/>
      <c r="BR386" s="16"/>
      <c r="BS386" s="16"/>
      <c r="BT386" s="16"/>
      <c r="BU386" s="16"/>
      <c r="BV386" s="16"/>
      <c r="BW386" s="16"/>
      <c r="BX386" s="16"/>
      <c r="BY386" s="16"/>
      <c r="BZ386" s="16"/>
      <c r="CA386" s="16"/>
      <c r="CB386" s="16"/>
      <c r="CC386" s="16"/>
      <c r="CD386" s="16"/>
      <c r="CE386" s="16"/>
      <c r="CF386" s="16"/>
      <c r="CG386" s="16"/>
      <c r="CH386" s="16"/>
      <c r="CI386" s="16"/>
      <c r="CJ386" s="16"/>
      <c r="CK386" s="16"/>
      <c r="CL386" s="16"/>
      <c r="CM386" s="16"/>
      <c r="CN386" s="16"/>
      <c r="CO386" s="16"/>
      <c r="CP386" s="16"/>
      <c r="CQ386" s="16"/>
      <c r="CR386" s="16"/>
      <c r="CS386" s="16"/>
    </row>
    <row r="387" spans="1:97" s="98" customFormat="1" x14ac:dyDescent="0.2">
      <c r="A387" s="110"/>
      <c r="I387" s="99"/>
      <c r="L387" s="42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6"/>
      <c r="AN387" s="16"/>
      <c r="AO387" s="16"/>
      <c r="AP387" s="16"/>
      <c r="AQ387" s="16"/>
      <c r="AR387" s="16"/>
      <c r="AS387" s="16"/>
      <c r="AT387" s="16"/>
      <c r="AU387" s="16"/>
      <c r="AV387" s="16"/>
      <c r="AW387" s="16"/>
      <c r="AX387" s="16"/>
      <c r="AY387" s="16"/>
      <c r="AZ387" s="16"/>
      <c r="BA387" s="16"/>
      <c r="BB387" s="16"/>
      <c r="BC387" s="16"/>
      <c r="BD387" s="16"/>
      <c r="BE387" s="16"/>
      <c r="BF387" s="16"/>
      <c r="BG387" s="16"/>
      <c r="BH387" s="16"/>
      <c r="BI387" s="16"/>
      <c r="BJ387" s="16"/>
      <c r="BK387" s="16"/>
      <c r="BL387" s="16"/>
      <c r="BM387" s="16"/>
      <c r="BN387" s="16"/>
      <c r="BO387" s="16"/>
      <c r="BP387" s="16"/>
      <c r="BQ387" s="16"/>
      <c r="BR387" s="16"/>
      <c r="BS387" s="16"/>
      <c r="BT387" s="16"/>
      <c r="BU387" s="16"/>
      <c r="BV387" s="16"/>
      <c r="BW387" s="16"/>
      <c r="BX387" s="16"/>
      <c r="BY387" s="16"/>
      <c r="BZ387" s="16"/>
      <c r="CA387" s="16"/>
      <c r="CB387" s="16"/>
      <c r="CC387" s="16"/>
      <c r="CD387" s="16"/>
      <c r="CE387" s="16"/>
      <c r="CF387" s="16"/>
      <c r="CG387" s="16"/>
      <c r="CH387" s="16"/>
      <c r="CI387" s="16"/>
      <c r="CJ387" s="16"/>
      <c r="CK387" s="16"/>
      <c r="CL387" s="16"/>
      <c r="CM387" s="16"/>
      <c r="CN387" s="16"/>
      <c r="CO387" s="16"/>
      <c r="CP387" s="16"/>
      <c r="CQ387" s="16"/>
      <c r="CR387" s="16"/>
      <c r="CS387" s="16"/>
    </row>
    <row r="388" spans="1:97" s="98" customFormat="1" x14ac:dyDescent="0.2">
      <c r="A388" s="110"/>
      <c r="I388" s="99"/>
      <c r="L388" s="42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6"/>
      <c r="AN388" s="16"/>
      <c r="AO388" s="16"/>
      <c r="AP388" s="16"/>
      <c r="AQ388" s="16"/>
      <c r="AR388" s="16"/>
      <c r="AS388" s="16"/>
      <c r="AT388" s="16"/>
      <c r="AU388" s="16"/>
      <c r="AV388" s="16"/>
      <c r="AW388" s="16"/>
      <c r="AX388" s="16"/>
      <c r="AY388" s="16"/>
      <c r="AZ388" s="16"/>
      <c r="BA388" s="16"/>
      <c r="BB388" s="16"/>
      <c r="BC388" s="16"/>
      <c r="BD388" s="16"/>
      <c r="BE388" s="16"/>
      <c r="BF388" s="16"/>
      <c r="BG388" s="16"/>
      <c r="BH388" s="16"/>
      <c r="BI388" s="16"/>
      <c r="BJ388" s="16"/>
      <c r="BK388" s="16"/>
      <c r="BL388" s="16"/>
      <c r="BM388" s="16"/>
      <c r="BN388" s="16"/>
      <c r="BO388" s="16"/>
      <c r="BP388" s="16"/>
      <c r="BQ388" s="16"/>
      <c r="BR388" s="16"/>
      <c r="BS388" s="16"/>
      <c r="BT388" s="16"/>
      <c r="BU388" s="16"/>
      <c r="BV388" s="16"/>
      <c r="BW388" s="16"/>
      <c r="BX388" s="16"/>
      <c r="BY388" s="16"/>
      <c r="BZ388" s="16"/>
      <c r="CA388" s="16"/>
      <c r="CB388" s="16"/>
      <c r="CC388" s="16"/>
      <c r="CD388" s="16"/>
      <c r="CE388" s="16"/>
      <c r="CF388" s="16"/>
      <c r="CG388" s="16"/>
      <c r="CH388" s="16"/>
      <c r="CI388" s="16"/>
      <c r="CJ388" s="16"/>
      <c r="CK388" s="16"/>
      <c r="CL388" s="16"/>
      <c r="CM388" s="16"/>
      <c r="CN388" s="16"/>
      <c r="CO388" s="16"/>
      <c r="CP388" s="16"/>
      <c r="CQ388" s="16"/>
      <c r="CR388" s="16"/>
      <c r="CS388" s="16"/>
    </row>
    <row r="389" spans="1:97" s="98" customFormat="1" x14ac:dyDescent="0.2">
      <c r="A389" s="110"/>
      <c r="I389" s="99"/>
      <c r="L389" s="42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6"/>
      <c r="AN389" s="16"/>
      <c r="AO389" s="16"/>
      <c r="AP389" s="16"/>
      <c r="AQ389" s="16"/>
      <c r="AR389" s="16"/>
      <c r="AS389" s="16"/>
      <c r="AT389" s="16"/>
      <c r="AU389" s="16"/>
      <c r="AV389" s="16"/>
      <c r="AW389" s="16"/>
      <c r="AX389" s="16"/>
      <c r="AY389" s="16"/>
      <c r="AZ389" s="16"/>
      <c r="BA389" s="16"/>
      <c r="BB389" s="16"/>
      <c r="BC389" s="16"/>
      <c r="BD389" s="16"/>
      <c r="BE389" s="16"/>
      <c r="BF389" s="16"/>
      <c r="BG389" s="16"/>
      <c r="BH389" s="16"/>
      <c r="BI389" s="16"/>
      <c r="BJ389" s="16"/>
      <c r="BK389" s="16"/>
      <c r="BL389" s="16"/>
      <c r="BM389" s="16"/>
      <c r="BN389" s="16"/>
      <c r="BO389" s="16"/>
      <c r="BP389" s="16"/>
      <c r="BQ389" s="16"/>
      <c r="BR389" s="16"/>
      <c r="BS389" s="16"/>
      <c r="BT389" s="16"/>
      <c r="BU389" s="16"/>
      <c r="BV389" s="16"/>
      <c r="BW389" s="16"/>
      <c r="BX389" s="16"/>
      <c r="BY389" s="16"/>
      <c r="BZ389" s="16"/>
      <c r="CA389" s="16"/>
      <c r="CB389" s="16"/>
      <c r="CC389" s="16"/>
      <c r="CD389" s="16"/>
      <c r="CE389" s="16"/>
      <c r="CF389" s="16"/>
      <c r="CG389" s="16"/>
      <c r="CH389" s="16"/>
      <c r="CI389" s="16"/>
      <c r="CJ389" s="16"/>
      <c r="CK389" s="16"/>
      <c r="CL389" s="16"/>
      <c r="CM389" s="16"/>
      <c r="CN389" s="16"/>
      <c r="CO389" s="16"/>
      <c r="CP389" s="16"/>
      <c r="CQ389" s="16"/>
      <c r="CR389" s="16"/>
      <c r="CS389" s="16"/>
    </row>
    <row r="390" spans="1:97" s="98" customFormat="1" x14ac:dyDescent="0.2">
      <c r="A390" s="110"/>
      <c r="I390" s="99"/>
      <c r="L390" s="42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6"/>
      <c r="AN390" s="16"/>
      <c r="AO390" s="16"/>
      <c r="AP390" s="16"/>
      <c r="AQ390" s="16"/>
      <c r="AR390" s="16"/>
      <c r="AS390" s="16"/>
      <c r="AT390" s="16"/>
      <c r="AU390" s="16"/>
      <c r="AV390" s="16"/>
      <c r="AW390" s="16"/>
      <c r="AX390" s="16"/>
      <c r="AY390" s="16"/>
      <c r="AZ390" s="16"/>
      <c r="BA390" s="16"/>
      <c r="BB390" s="16"/>
      <c r="BC390" s="16"/>
      <c r="BD390" s="16"/>
      <c r="BE390" s="16"/>
      <c r="BF390" s="16"/>
      <c r="BG390" s="16"/>
      <c r="BH390" s="16"/>
      <c r="BI390" s="16"/>
      <c r="BJ390" s="16"/>
      <c r="BK390" s="16"/>
      <c r="BL390" s="16"/>
      <c r="BM390" s="16"/>
      <c r="BN390" s="16"/>
      <c r="BO390" s="16"/>
      <c r="BP390" s="16"/>
      <c r="BQ390" s="16"/>
      <c r="BR390" s="16"/>
      <c r="BS390" s="16"/>
      <c r="BT390" s="16"/>
      <c r="BU390" s="16"/>
      <c r="BV390" s="16"/>
      <c r="BW390" s="16"/>
      <c r="BX390" s="16"/>
      <c r="BY390" s="16"/>
      <c r="BZ390" s="16"/>
      <c r="CA390" s="16"/>
      <c r="CB390" s="16"/>
      <c r="CC390" s="16"/>
      <c r="CD390" s="16"/>
      <c r="CE390" s="16"/>
      <c r="CF390" s="16"/>
      <c r="CG390" s="16"/>
      <c r="CH390" s="16"/>
      <c r="CI390" s="16"/>
      <c r="CJ390" s="16"/>
      <c r="CK390" s="16"/>
      <c r="CL390" s="16"/>
      <c r="CM390" s="16"/>
      <c r="CN390" s="16"/>
      <c r="CO390" s="16"/>
      <c r="CP390" s="16"/>
      <c r="CQ390" s="16"/>
      <c r="CR390" s="16"/>
      <c r="CS390" s="16"/>
    </row>
    <row r="391" spans="1:97" s="98" customFormat="1" x14ac:dyDescent="0.2">
      <c r="A391" s="110"/>
      <c r="I391" s="99"/>
      <c r="L391" s="42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16"/>
      <c r="AO391" s="16"/>
      <c r="AP391" s="16"/>
      <c r="AQ391" s="16"/>
      <c r="AR391" s="16"/>
      <c r="AS391" s="16"/>
      <c r="AT391" s="16"/>
      <c r="AU391" s="16"/>
      <c r="AV391" s="16"/>
      <c r="AW391" s="16"/>
      <c r="AX391" s="16"/>
      <c r="AY391" s="16"/>
      <c r="AZ391" s="16"/>
      <c r="BA391" s="16"/>
      <c r="BB391" s="16"/>
      <c r="BC391" s="16"/>
      <c r="BD391" s="16"/>
      <c r="BE391" s="16"/>
      <c r="BF391" s="16"/>
      <c r="BG391" s="16"/>
      <c r="BH391" s="16"/>
      <c r="BI391" s="16"/>
      <c r="BJ391" s="16"/>
      <c r="BK391" s="16"/>
      <c r="BL391" s="16"/>
      <c r="BM391" s="16"/>
      <c r="BN391" s="16"/>
      <c r="BO391" s="16"/>
      <c r="BP391" s="16"/>
      <c r="BQ391" s="16"/>
      <c r="BR391" s="16"/>
      <c r="BS391" s="16"/>
      <c r="BT391" s="16"/>
      <c r="BU391" s="16"/>
      <c r="BV391" s="16"/>
      <c r="BW391" s="16"/>
      <c r="BX391" s="16"/>
      <c r="BY391" s="16"/>
      <c r="BZ391" s="16"/>
      <c r="CA391" s="16"/>
      <c r="CB391" s="16"/>
      <c r="CC391" s="16"/>
      <c r="CD391" s="16"/>
      <c r="CE391" s="16"/>
      <c r="CF391" s="16"/>
      <c r="CG391" s="16"/>
      <c r="CH391" s="16"/>
      <c r="CI391" s="16"/>
      <c r="CJ391" s="16"/>
      <c r="CK391" s="16"/>
      <c r="CL391" s="16"/>
      <c r="CM391" s="16"/>
      <c r="CN391" s="16"/>
      <c r="CO391" s="16"/>
      <c r="CP391" s="16"/>
      <c r="CQ391" s="16"/>
      <c r="CR391" s="16"/>
      <c r="CS391" s="16"/>
    </row>
    <row r="392" spans="1:97" s="98" customFormat="1" x14ac:dyDescent="0.2">
      <c r="A392" s="110"/>
      <c r="I392" s="99"/>
      <c r="L392" s="42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6"/>
      <c r="AN392" s="16"/>
      <c r="AO392" s="16"/>
      <c r="AP392" s="16"/>
      <c r="AQ392" s="16"/>
      <c r="AR392" s="16"/>
      <c r="AS392" s="16"/>
      <c r="AT392" s="16"/>
      <c r="AU392" s="16"/>
      <c r="AV392" s="16"/>
      <c r="AW392" s="16"/>
      <c r="AX392" s="16"/>
      <c r="AY392" s="16"/>
      <c r="AZ392" s="16"/>
      <c r="BA392" s="16"/>
      <c r="BB392" s="16"/>
      <c r="BC392" s="16"/>
      <c r="BD392" s="16"/>
      <c r="BE392" s="16"/>
      <c r="BF392" s="16"/>
      <c r="BG392" s="16"/>
      <c r="BH392" s="16"/>
      <c r="BI392" s="16"/>
      <c r="BJ392" s="16"/>
      <c r="BK392" s="16"/>
      <c r="BL392" s="16"/>
      <c r="BM392" s="16"/>
      <c r="BN392" s="16"/>
      <c r="BO392" s="16"/>
      <c r="BP392" s="16"/>
      <c r="BQ392" s="16"/>
      <c r="BR392" s="16"/>
      <c r="BS392" s="16"/>
      <c r="BT392" s="16"/>
      <c r="BU392" s="16"/>
      <c r="BV392" s="16"/>
      <c r="BW392" s="16"/>
      <c r="BX392" s="16"/>
      <c r="BY392" s="16"/>
      <c r="BZ392" s="16"/>
      <c r="CA392" s="16"/>
      <c r="CB392" s="16"/>
      <c r="CC392" s="16"/>
      <c r="CD392" s="16"/>
      <c r="CE392" s="16"/>
      <c r="CF392" s="16"/>
      <c r="CG392" s="16"/>
      <c r="CH392" s="16"/>
      <c r="CI392" s="16"/>
      <c r="CJ392" s="16"/>
      <c r="CK392" s="16"/>
      <c r="CL392" s="16"/>
      <c r="CM392" s="16"/>
      <c r="CN392" s="16"/>
      <c r="CO392" s="16"/>
      <c r="CP392" s="16"/>
      <c r="CQ392" s="16"/>
      <c r="CR392" s="16"/>
      <c r="CS392" s="16"/>
    </row>
    <row r="393" spans="1:97" s="98" customFormat="1" x14ac:dyDescent="0.2">
      <c r="A393" s="110"/>
      <c r="I393" s="99"/>
      <c r="L393" s="42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6"/>
      <c r="AN393" s="16"/>
      <c r="AO393" s="16"/>
      <c r="AP393" s="16"/>
      <c r="AQ393" s="16"/>
      <c r="AR393" s="16"/>
      <c r="AS393" s="16"/>
      <c r="AT393" s="16"/>
      <c r="AU393" s="16"/>
      <c r="AV393" s="16"/>
      <c r="AW393" s="16"/>
      <c r="AX393" s="16"/>
      <c r="AY393" s="16"/>
      <c r="AZ393" s="16"/>
      <c r="BA393" s="16"/>
      <c r="BB393" s="16"/>
      <c r="BC393" s="16"/>
      <c r="BD393" s="16"/>
      <c r="BE393" s="16"/>
      <c r="BF393" s="16"/>
      <c r="BG393" s="16"/>
      <c r="BH393" s="16"/>
      <c r="BI393" s="16"/>
      <c r="BJ393" s="16"/>
      <c r="BK393" s="16"/>
      <c r="BL393" s="16"/>
      <c r="BM393" s="16"/>
      <c r="BN393" s="16"/>
      <c r="BO393" s="16"/>
      <c r="BP393" s="16"/>
      <c r="BQ393" s="16"/>
      <c r="BR393" s="16"/>
      <c r="BS393" s="16"/>
      <c r="BT393" s="16"/>
      <c r="BU393" s="16"/>
      <c r="BV393" s="16"/>
      <c r="BW393" s="16"/>
      <c r="BX393" s="16"/>
      <c r="BY393" s="16"/>
      <c r="BZ393" s="16"/>
      <c r="CA393" s="16"/>
      <c r="CB393" s="16"/>
      <c r="CC393" s="16"/>
      <c r="CD393" s="16"/>
      <c r="CE393" s="16"/>
      <c r="CF393" s="16"/>
      <c r="CG393" s="16"/>
      <c r="CH393" s="16"/>
      <c r="CI393" s="16"/>
      <c r="CJ393" s="16"/>
      <c r="CK393" s="16"/>
      <c r="CL393" s="16"/>
      <c r="CM393" s="16"/>
      <c r="CN393" s="16"/>
      <c r="CO393" s="16"/>
      <c r="CP393" s="16"/>
      <c r="CQ393" s="16"/>
      <c r="CR393" s="16"/>
      <c r="CS393" s="16"/>
    </row>
    <row r="394" spans="1:97" s="98" customFormat="1" x14ac:dyDescent="0.2">
      <c r="A394" s="110"/>
      <c r="I394" s="99"/>
      <c r="L394" s="42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16"/>
      <c r="AN394" s="16"/>
      <c r="AO394" s="16"/>
      <c r="AP394" s="16"/>
      <c r="AQ394" s="16"/>
      <c r="AR394" s="16"/>
      <c r="AS394" s="16"/>
      <c r="AT394" s="16"/>
      <c r="AU394" s="16"/>
      <c r="AV394" s="16"/>
      <c r="AW394" s="16"/>
      <c r="AX394" s="16"/>
      <c r="AY394" s="16"/>
      <c r="AZ394" s="16"/>
      <c r="BA394" s="16"/>
      <c r="BB394" s="16"/>
      <c r="BC394" s="16"/>
      <c r="BD394" s="16"/>
      <c r="BE394" s="16"/>
      <c r="BF394" s="16"/>
      <c r="BG394" s="16"/>
      <c r="BH394" s="16"/>
      <c r="BI394" s="16"/>
      <c r="BJ394" s="16"/>
      <c r="BK394" s="16"/>
      <c r="BL394" s="16"/>
      <c r="BM394" s="16"/>
      <c r="BN394" s="16"/>
      <c r="BO394" s="16"/>
      <c r="BP394" s="16"/>
      <c r="BQ394" s="16"/>
      <c r="BR394" s="16"/>
      <c r="BS394" s="16"/>
      <c r="BT394" s="16"/>
      <c r="BU394" s="16"/>
      <c r="BV394" s="16"/>
      <c r="BW394" s="16"/>
      <c r="BX394" s="16"/>
      <c r="BY394" s="16"/>
      <c r="BZ394" s="16"/>
      <c r="CA394" s="16"/>
      <c r="CB394" s="16"/>
      <c r="CC394" s="16"/>
      <c r="CD394" s="16"/>
      <c r="CE394" s="16"/>
      <c r="CF394" s="16"/>
      <c r="CG394" s="16"/>
      <c r="CH394" s="16"/>
      <c r="CI394" s="16"/>
      <c r="CJ394" s="16"/>
      <c r="CK394" s="16"/>
      <c r="CL394" s="16"/>
      <c r="CM394" s="16"/>
      <c r="CN394" s="16"/>
      <c r="CO394" s="16"/>
      <c r="CP394" s="16"/>
      <c r="CQ394" s="16"/>
      <c r="CR394" s="16"/>
      <c r="CS394" s="16"/>
    </row>
    <row r="395" spans="1:97" s="98" customFormat="1" x14ac:dyDescent="0.2">
      <c r="A395" s="110"/>
      <c r="I395" s="99"/>
      <c r="L395" s="42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16"/>
      <c r="AN395" s="16"/>
      <c r="AO395" s="16"/>
      <c r="AP395" s="16"/>
      <c r="AQ395" s="16"/>
      <c r="AR395" s="16"/>
      <c r="AS395" s="16"/>
      <c r="AT395" s="16"/>
      <c r="AU395" s="16"/>
      <c r="AV395" s="16"/>
      <c r="AW395" s="16"/>
      <c r="AX395" s="16"/>
      <c r="AY395" s="16"/>
      <c r="AZ395" s="16"/>
      <c r="BA395" s="16"/>
      <c r="BB395" s="16"/>
      <c r="BC395" s="16"/>
      <c r="BD395" s="16"/>
      <c r="BE395" s="16"/>
      <c r="BF395" s="16"/>
      <c r="BG395" s="16"/>
      <c r="BH395" s="16"/>
      <c r="BI395" s="16"/>
      <c r="BJ395" s="16"/>
      <c r="BK395" s="16"/>
      <c r="BL395" s="16"/>
      <c r="BM395" s="16"/>
      <c r="BN395" s="16"/>
      <c r="BO395" s="16"/>
      <c r="BP395" s="16"/>
      <c r="BQ395" s="16"/>
      <c r="BR395" s="16"/>
      <c r="BS395" s="16"/>
      <c r="BT395" s="16"/>
      <c r="BU395" s="16"/>
      <c r="BV395" s="16"/>
      <c r="BW395" s="16"/>
      <c r="BX395" s="16"/>
      <c r="BY395" s="16"/>
      <c r="BZ395" s="16"/>
      <c r="CA395" s="16"/>
      <c r="CB395" s="16"/>
      <c r="CC395" s="16"/>
      <c r="CD395" s="16"/>
      <c r="CE395" s="16"/>
      <c r="CF395" s="16"/>
      <c r="CG395" s="16"/>
      <c r="CH395" s="16"/>
      <c r="CI395" s="16"/>
      <c r="CJ395" s="16"/>
      <c r="CK395" s="16"/>
      <c r="CL395" s="16"/>
      <c r="CM395" s="16"/>
      <c r="CN395" s="16"/>
      <c r="CO395" s="16"/>
      <c r="CP395" s="16"/>
      <c r="CQ395" s="16"/>
      <c r="CR395" s="16"/>
      <c r="CS395" s="16"/>
    </row>
    <row r="396" spans="1:97" s="98" customFormat="1" x14ac:dyDescent="0.2">
      <c r="A396" s="110"/>
      <c r="I396" s="99"/>
      <c r="L396" s="42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16"/>
      <c r="AN396" s="16"/>
      <c r="AO396" s="16"/>
      <c r="AP396" s="16"/>
      <c r="AQ396" s="16"/>
      <c r="AR396" s="16"/>
      <c r="AS396" s="16"/>
      <c r="AT396" s="16"/>
      <c r="AU396" s="16"/>
      <c r="AV396" s="16"/>
      <c r="AW396" s="16"/>
      <c r="AX396" s="16"/>
      <c r="AY396" s="16"/>
      <c r="AZ396" s="16"/>
      <c r="BA396" s="16"/>
      <c r="BB396" s="16"/>
      <c r="BC396" s="16"/>
      <c r="BD396" s="16"/>
      <c r="BE396" s="16"/>
      <c r="BF396" s="16"/>
      <c r="BG396" s="16"/>
      <c r="BH396" s="16"/>
      <c r="BI396" s="16"/>
      <c r="BJ396" s="16"/>
      <c r="BK396" s="16"/>
      <c r="BL396" s="16"/>
      <c r="BM396" s="16"/>
      <c r="BN396" s="16"/>
      <c r="BO396" s="16"/>
      <c r="BP396" s="16"/>
      <c r="BQ396" s="16"/>
      <c r="BR396" s="16"/>
      <c r="BS396" s="16"/>
      <c r="BT396" s="16"/>
      <c r="BU396" s="16"/>
      <c r="BV396" s="16"/>
      <c r="BW396" s="16"/>
      <c r="BX396" s="16"/>
      <c r="BY396" s="16"/>
      <c r="BZ396" s="16"/>
      <c r="CA396" s="16"/>
      <c r="CB396" s="16"/>
      <c r="CC396" s="16"/>
      <c r="CD396" s="16"/>
      <c r="CE396" s="16"/>
      <c r="CF396" s="16"/>
      <c r="CG396" s="16"/>
      <c r="CH396" s="16"/>
      <c r="CI396" s="16"/>
      <c r="CJ396" s="16"/>
      <c r="CK396" s="16"/>
      <c r="CL396" s="16"/>
      <c r="CM396" s="16"/>
      <c r="CN396" s="16"/>
      <c r="CO396" s="16"/>
      <c r="CP396" s="16"/>
      <c r="CQ396" s="16"/>
      <c r="CR396" s="16"/>
      <c r="CS396" s="16"/>
    </row>
    <row r="397" spans="1:97" s="98" customFormat="1" x14ac:dyDescent="0.2">
      <c r="A397" s="110"/>
      <c r="I397" s="99"/>
      <c r="L397" s="42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16"/>
      <c r="AN397" s="16"/>
      <c r="AO397" s="16"/>
      <c r="AP397" s="16"/>
      <c r="AQ397" s="16"/>
      <c r="AR397" s="16"/>
      <c r="AS397" s="16"/>
      <c r="AT397" s="16"/>
      <c r="AU397" s="16"/>
      <c r="AV397" s="16"/>
      <c r="AW397" s="16"/>
      <c r="AX397" s="16"/>
      <c r="AY397" s="16"/>
      <c r="AZ397" s="16"/>
      <c r="BA397" s="16"/>
      <c r="BB397" s="16"/>
      <c r="BC397" s="16"/>
      <c r="BD397" s="16"/>
      <c r="BE397" s="16"/>
      <c r="BF397" s="16"/>
      <c r="BG397" s="16"/>
      <c r="BH397" s="16"/>
      <c r="BI397" s="16"/>
      <c r="BJ397" s="16"/>
      <c r="BK397" s="16"/>
      <c r="BL397" s="16"/>
      <c r="BM397" s="16"/>
      <c r="BN397" s="16"/>
      <c r="BO397" s="16"/>
      <c r="BP397" s="16"/>
      <c r="BQ397" s="16"/>
      <c r="BR397" s="16"/>
      <c r="BS397" s="16"/>
      <c r="BT397" s="16"/>
      <c r="BU397" s="16"/>
      <c r="BV397" s="16"/>
      <c r="BW397" s="16"/>
      <c r="BX397" s="16"/>
      <c r="BY397" s="16"/>
      <c r="BZ397" s="16"/>
      <c r="CA397" s="16"/>
      <c r="CB397" s="16"/>
      <c r="CC397" s="16"/>
      <c r="CD397" s="16"/>
      <c r="CE397" s="16"/>
      <c r="CF397" s="16"/>
      <c r="CG397" s="16"/>
      <c r="CH397" s="16"/>
      <c r="CI397" s="16"/>
      <c r="CJ397" s="16"/>
      <c r="CK397" s="16"/>
      <c r="CL397" s="16"/>
      <c r="CM397" s="16"/>
      <c r="CN397" s="16"/>
      <c r="CO397" s="16"/>
      <c r="CP397" s="16"/>
      <c r="CQ397" s="16"/>
      <c r="CR397" s="16"/>
      <c r="CS397" s="16"/>
    </row>
    <row r="398" spans="1:97" s="98" customFormat="1" x14ac:dyDescent="0.2">
      <c r="A398" s="110"/>
      <c r="I398" s="99"/>
      <c r="L398" s="42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16"/>
      <c r="AN398" s="16"/>
      <c r="AO398" s="16"/>
      <c r="AP398" s="16"/>
      <c r="AQ398" s="16"/>
      <c r="AR398" s="16"/>
      <c r="AS398" s="16"/>
      <c r="AT398" s="16"/>
      <c r="AU398" s="16"/>
      <c r="AV398" s="16"/>
      <c r="AW398" s="16"/>
      <c r="AX398" s="16"/>
      <c r="AY398" s="16"/>
      <c r="AZ398" s="16"/>
      <c r="BA398" s="16"/>
      <c r="BB398" s="16"/>
      <c r="BC398" s="16"/>
      <c r="BD398" s="16"/>
      <c r="BE398" s="16"/>
      <c r="BF398" s="16"/>
      <c r="BG398" s="16"/>
      <c r="BH398" s="16"/>
      <c r="BI398" s="16"/>
      <c r="BJ398" s="16"/>
      <c r="BK398" s="16"/>
      <c r="BL398" s="16"/>
      <c r="BM398" s="16"/>
      <c r="BN398" s="16"/>
      <c r="BO398" s="16"/>
      <c r="BP398" s="16"/>
      <c r="BQ398" s="16"/>
      <c r="BR398" s="16"/>
      <c r="BS398" s="16"/>
      <c r="BT398" s="16"/>
      <c r="BU398" s="16"/>
      <c r="BV398" s="16"/>
      <c r="BW398" s="16"/>
      <c r="BX398" s="16"/>
      <c r="BY398" s="16"/>
      <c r="BZ398" s="16"/>
      <c r="CA398" s="16"/>
      <c r="CB398" s="16"/>
      <c r="CC398" s="16"/>
      <c r="CD398" s="16"/>
      <c r="CE398" s="16"/>
      <c r="CF398" s="16"/>
      <c r="CG398" s="16"/>
      <c r="CH398" s="16"/>
      <c r="CI398" s="16"/>
      <c r="CJ398" s="16"/>
      <c r="CK398" s="16"/>
      <c r="CL398" s="16"/>
      <c r="CM398" s="16"/>
      <c r="CN398" s="16"/>
      <c r="CO398" s="16"/>
      <c r="CP398" s="16"/>
      <c r="CQ398" s="16"/>
      <c r="CR398" s="16"/>
      <c r="CS398" s="16"/>
    </row>
    <row r="399" spans="1:97" s="98" customFormat="1" x14ac:dyDescent="0.2">
      <c r="A399" s="110"/>
      <c r="I399" s="99"/>
      <c r="L399" s="42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6"/>
      <c r="AN399" s="16"/>
      <c r="AO399" s="16"/>
      <c r="AP399" s="16"/>
      <c r="AQ399" s="16"/>
      <c r="AR399" s="16"/>
      <c r="AS399" s="16"/>
      <c r="AT399" s="16"/>
      <c r="AU399" s="16"/>
      <c r="AV399" s="16"/>
      <c r="AW399" s="16"/>
      <c r="AX399" s="16"/>
      <c r="AY399" s="16"/>
      <c r="AZ399" s="16"/>
      <c r="BA399" s="16"/>
      <c r="BB399" s="16"/>
      <c r="BC399" s="16"/>
      <c r="BD399" s="16"/>
      <c r="BE399" s="16"/>
      <c r="BF399" s="16"/>
      <c r="BG399" s="16"/>
      <c r="BH399" s="16"/>
      <c r="BI399" s="16"/>
      <c r="BJ399" s="16"/>
      <c r="BK399" s="16"/>
      <c r="BL399" s="16"/>
      <c r="BM399" s="16"/>
      <c r="BN399" s="16"/>
      <c r="BO399" s="16"/>
      <c r="BP399" s="16"/>
      <c r="BQ399" s="16"/>
      <c r="BR399" s="16"/>
      <c r="BS399" s="16"/>
      <c r="BT399" s="16"/>
      <c r="BU399" s="16"/>
      <c r="BV399" s="16"/>
      <c r="BW399" s="16"/>
      <c r="BX399" s="16"/>
      <c r="BY399" s="16"/>
      <c r="BZ399" s="16"/>
      <c r="CA399" s="16"/>
      <c r="CB399" s="16"/>
      <c r="CC399" s="16"/>
      <c r="CD399" s="16"/>
      <c r="CE399" s="16"/>
      <c r="CF399" s="16"/>
      <c r="CG399" s="16"/>
      <c r="CH399" s="16"/>
      <c r="CI399" s="16"/>
      <c r="CJ399" s="16"/>
      <c r="CK399" s="16"/>
      <c r="CL399" s="16"/>
      <c r="CM399" s="16"/>
      <c r="CN399" s="16"/>
      <c r="CO399" s="16"/>
      <c r="CP399" s="16"/>
      <c r="CQ399" s="16"/>
      <c r="CR399" s="16"/>
      <c r="CS399" s="16"/>
    </row>
    <row r="400" spans="1:97" s="98" customFormat="1" x14ac:dyDescent="0.2">
      <c r="A400" s="110"/>
      <c r="I400" s="99"/>
      <c r="L400" s="42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6"/>
      <c r="AN400" s="16"/>
      <c r="AO400" s="16"/>
      <c r="AP400" s="16"/>
      <c r="AQ400" s="16"/>
      <c r="AR400" s="16"/>
      <c r="AS400" s="16"/>
      <c r="AT400" s="16"/>
      <c r="AU400" s="16"/>
      <c r="AV400" s="16"/>
      <c r="AW400" s="16"/>
      <c r="AX400" s="16"/>
      <c r="AY400" s="16"/>
      <c r="AZ400" s="16"/>
      <c r="BA400" s="16"/>
      <c r="BB400" s="16"/>
      <c r="BC400" s="16"/>
      <c r="BD400" s="16"/>
      <c r="BE400" s="16"/>
      <c r="BF400" s="16"/>
      <c r="BG400" s="16"/>
      <c r="BH400" s="16"/>
      <c r="BI400" s="16"/>
      <c r="BJ400" s="16"/>
      <c r="BK400" s="16"/>
      <c r="BL400" s="16"/>
      <c r="BM400" s="16"/>
      <c r="BN400" s="16"/>
      <c r="BO400" s="16"/>
      <c r="BP400" s="16"/>
      <c r="BQ400" s="16"/>
      <c r="BR400" s="16"/>
      <c r="BS400" s="16"/>
      <c r="BT400" s="16"/>
      <c r="BU400" s="16"/>
      <c r="BV400" s="16"/>
      <c r="BW400" s="16"/>
      <c r="BX400" s="16"/>
      <c r="BY400" s="16"/>
      <c r="BZ400" s="16"/>
      <c r="CA400" s="16"/>
      <c r="CB400" s="16"/>
      <c r="CC400" s="16"/>
      <c r="CD400" s="16"/>
      <c r="CE400" s="16"/>
      <c r="CF400" s="16"/>
      <c r="CG400" s="16"/>
      <c r="CH400" s="16"/>
      <c r="CI400" s="16"/>
      <c r="CJ400" s="16"/>
      <c r="CK400" s="16"/>
      <c r="CL400" s="16"/>
      <c r="CM400" s="16"/>
      <c r="CN400" s="16"/>
      <c r="CO400" s="16"/>
      <c r="CP400" s="16"/>
      <c r="CQ400" s="16"/>
      <c r="CR400" s="16"/>
      <c r="CS400" s="16"/>
    </row>
    <row r="401" spans="1:97" s="98" customFormat="1" x14ac:dyDescent="0.2">
      <c r="A401" s="110"/>
      <c r="I401" s="99"/>
      <c r="L401" s="42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  <c r="AN401" s="16"/>
      <c r="AO401" s="16"/>
      <c r="AP401" s="16"/>
      <c r="AQ401" s="16"/>
      <c r="AR401" s="16"/>
      <c r="AS401" s="16"/>
      <c r="AT401" s="16"/>
      <c r="AU401" s="16"/>
      <c r="AV401" s="16"/>
      <c r="AW401" s="16"/>
      <c r="AX401" s="16"/>
      <c r="AY401" s="16"/>
      <c r="AZ401" s="16"/>
      <c r="BA401" s="16"/>
      <c r="BB401" s="16"/>
      <c r="BC401" s="16"/>
      <c r="BD401" s="16"/>
      <c r="BE401" s="16"/>
      <c r="BF401" s="16"/>
      <c r="BG401" s="16"/>
      <c r="BH401" s="16"/>
      <c r="BI401" s="16"/>
      <c r="BJ401" s="16"/>
      <c r="BK401" s="16"/>
      <c r="BL401" s="16"/>
      <c r="BM401" s="16"/>
      <c r="BN401" s="16"/>
      <c r="BO401" s="16"/>
      <c r="BP401" s="16"/>
      <c r="BQ401" s="16"/>
      <c r="BR401" s="16"/>
      <c r="BS401" s="16"/>
      <c r="BT401" s="16"/>
      <c r="BU401" s="16"/>
      <c r="BV401" s="16"/>
      <c r="BW401" s="16"/>
      <c r="BX401" s="16"/>
      <c r="BY401" s="16"/>
      <c r="BZ401" s="16"/>
      <c r="CA401" s="16"/>
      <c r="CB401" s="16"/>
      <c r="CC401" s="16"/>
      <c r="CD401" s="16"/>
      <c r="CE401" s="16"/>
      <c r="CF401" s="16"/>
      <c r="CG401" s="16"/>
      <c r="CH401" s="16"/>
      <c r="CI401" s="16"/>
      <c r="CJ401" s="16"/>
      <c r="CK401" s="16"/>
      <c r="CL401" s="16"/>
      <c r="CM401" s="16"/>
      <c r="CN401" s="16"/>
      <c r="CO401" s="16"/>
      <c r="CP401" s="16"/>
      <c r="CQ401" s="16"/>
      <c r="CR401" s="16"/>
      <c r="CS401" s="16"/>
    </row>
    <row r="402" spans="1:97" s="98" customFormat="1" x14ac:dyDescent="0.2">
      <c r="A402" s="110"/>
      <c r="I402" s="99"/>
      <c r="L402" s="42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  <c r="AN402" s="16"/>
      <c r="AO402" s="16"/>
      <c r="AP402" s="16"/>
      <c r="AQ402" s="16"/>
      <c r="AR402" s="16"/>
      <c r="AS402" s="16"/>
      <c r="AT402" s="16"/>
      <c r="AU402" s="16"/>
      <c r="AV402" s="16"/>
      <c r="AW402" s="16"/>
      <c r="AX402" s="16"/>
      <c r="AY402" s="16"/>
      <c r="AZ402" s="16"/>
      <c r="BA402" s="16"/>
      <c r="BB402" s="16"/>
      <c r="BC402" s="16"/>
      <c r="BD402" s="16"/>
      <c r="BE402" s="16"/>
      <c r="BF402" s="16"/>
      <c r="BG402" s="16"/>
      <c r="BH402" s="16"/>
      <c r="BI402" s="16"/>
      <c r="BJ402" s="16"/>
      <c r="BK402" s="16"/>
      <c r="BL402" s="16"/>
      <c r="BM402" s="16"/>
      <c r="BN402" s="16"/>
      <c r="BO402" s="16"/>
      <c r="BP402" s="16"/>
      <c r="BQ402" s="16"/>
      <c r="BR402" s="16"/>
      <c r="BS402" s="16"/>
      <c r="BT402" s="16"/>
      <c r="BU402" s="16"/>
      <c r="BV402" s="16"/>
      <c r="BW402" s="16"/>
      <c r="BX402" s="16"/>
      <c r="BY402" s="16"/>
      <c r="BZ402" s="16"/>
      <c r="CA402" s="16"/>
      <c r="CB402" s="16"/>
      <c r="CC402" s="16"/>
      <c r="CD402" s="16"/>
      <c r="CE402" s="16"/>
      <c r="CF402" s="16"/>
      <c r="CG402" s="16"/>
      <c r="CH402" s="16"/>
      <c r="CI402" s="16"/>
      <c r="CJ402" s="16"/>
      <c r="CK402" s="16"/>
      <c r="CL402" s="16"/>
      <c r="CM402" s="16"/>
      <c r="CN402" s="16"/>
      <c r="CO402" s="16"/>
      <c r="CP402" s="16"/>
      <c r="CQ402" s="16"/>
      <c r="CR402" s="16"/>
      <c r="CS402" s="16"/>
    </row>
    <row r="403" spans="1:97" s="98" customFormat="1" x14ac:dyDescent="0.2">
      <c r="A403" s="110"/>
      <c r="I403" s="99"/>
      <c r="L403" s="42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6"/>
      <c r="AN403" s="16"/>
      <c r="AO403" s="16"/>
      <c r="AP403" s="16"/>
      <c r="AQ403" s="16"/>
      <c r="AR403" s="16"/>
      <c r="AS403" s="16"/>
      <c r="AT403" s="16"/>
      <c r="AU403" s="16"/>
      <c r="AV403" s="16"/>
      <c r="AW403" s="16"/>
      <c r="AX403" s="16"/>
      <c r="AY403" s="16"/>
      <c r="AZ403" s="16"/>
      <c r="BA403" s="16"/>
      <c r="BB403" s="16"/>
      <c r="BC403" s="16"/>
      <c r="BD403" s="16"/>
      <c r="BE403" s="16"/>
      <c r="BF403" s="16"/>
      <c r="BG403" s="16"/>
      <c r="BH403" s="16"/>
      <c r="BI403" s="16"/>
      <c r="BJ403" s="16"/>
      <c r="BK403" s="16"/>
      <c r="BL403" s="16"/>
      <c r="BM403" s="16"/>
      <c r="BN403" s="16"/>
      <c r="BO403" s="16"/>
      <c r="BP403" s="16"/>
      <c r="BQ403" s="16"/>
      <c r="BR403" s="16"/>
      <c r="BS403" s="16"/>
      <c r="BT403" s="16"/>
      <c r="BU403" s="16"/>
      <c r="BV403" s="16"/>
      <c r="BW403" s="16"/>
      <c r="BX403" s="16"/>
      <c r="BY403" s="16"/>
      <c r="BZ403" s="16"/>
      <c r="CA403" s="16"/>
      <c r="CB403" s="16"/>
      <c r="CC403" s="16"/>
      <c r="CD403" s="16"/>
      <c r="CE403" s="16"/>
      <c r="CF403" s="16"/>
      <c r="CG403" s="16"/>
      <c r="CH403" s="16"/>
      <c r="CI403" s="16"/>
      <c r="CJ403" s="16"/>
      <c r="CK403" s="16"/>
      <c r="CL403" s="16"/>
      <c r="CM403" s="16"/>
      <c r="CN403" s="16"/>
      <c r="CO403" s="16"/>
      <c r="CP403" s="16"/>
      <c r="CQ403" s="16"/>
      <c r="CR403" s="16"/>
      <c r="CS403" s="16"/>
    </row>
    <row r="404" spans="1:97" s="98" customFormat="1" x14ac:dyDescent="0.2">
      <c r="A404" s="110"/>
      <c r="I404" s="99"/>
      <c r="L404" s="42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16"/>
      <c r="AN404" s="16"/>
      <c r="AO404" s="16"/>
      <c r="AP404" s="16"/>
      <c r="AQ404" s="16"/>
      <c r="AR404" s="16"/>
      <c r="AS404" s="16"/>
      <c r="AT404" s="16"/>
      <c r="AU404" s="16"/>
      <c r="AV404" s="16"/>
      <c r="AW404" s="16"/>
      <c r="AX404" s="16"/>
      <c r="AY404" s="16"/>
      <c r="AZ404" s="16"/>
      <c r="BA404" s="16"/>
      <c r="BB404" s="16"/>
      <c r="BC404" s="16"/>
      <c r="BD404" s="16"/>
      <c r="BE404" s="16"/>
      <c r="BF404" s="16"/>
      <c r="BG404" s="16"/>
      <c r="BH404" s="16"/>
      <c r="BI404" s="16"/>
      <c r="BJ404" s="16"/>
      <c r="BK404" s="16"/>
      <c r="BL404" s="16"/>
      <c r="BM404" s="16"/>
      <c r="BN404" s="16"/>
      <c r="BO404" s="16"/>
      <c r="BP404" s="16"/>
      <c r="BQ404" s="16"/>
      <c r="BR404" s="16"/>
      <c r="BS404" s="16"/>
      <c r="BT404" s="16"/>
      <c r="BU404" s="16"/>
      <c r="BV404" s="16"/>
      <c r="BW404" s="16"/>
      <c r="BX404" s="16"/>
      <c r="BY404" s="16"/>
      <c r="BZ404" s="16"/>
      <c r="CA404" s="16"/>
      <c r="CB404" s="16"/>
      <c r="CC404" s="16"/>
      <c r="CD404" s="16"/>
      <c r="CE404" s="16"/>
      <c r="CF404" s="16"/>
      <c r="CG404" s="16"/>
      <c r="CH404" s="16"/>
      <c r="CI404" s="16"/>
      <c r="CJ404" s="16"/>
      <c r="CK404" s="16"/>
      <c r="CL404" s="16"/>
      <c r="CM404" s="16"/>
      <c r="CN404" s="16"/>
      <c r="CO404" s="16"/>
      <c r="CP404" s="16"/>
      <c r="CQ404" s="16"/>
      <c r="CR404" s="16"/>
      <c r="CS404" s="16"/>
    </row>
    <row r="405" spans="1:97" s="98" customFormat="1" x14ac:dyDescent="0.2">
      <c r="A405" s="110"/>
      <c r="I405" s="99"/>
      <c r="L405" s="42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16"/>
      <c r="AN405" s="16"/>
      <c r="AO405" s="16"/>
      <c r="AP405" s="16"/>
      <c r="AQ405" s="16"/>
      <c r="AR405" s="16"/>
      <c r="AS405" s="16"/>
      <c r="AT405" s="16"/>
      <c r="AU405" s="16"/>
      <c r="AV405" s="16"/>
      <c r="AW405" s="16"/>
      <c r="AX405" s="16"/>
      <c r="AY405" s="16"/>
      <c r="AZ405" s="16"/>
      <c r="BA405" s="16"/>
      <c r="BB405" s="16"/>
      <c r="BC405" s="16"/>
      <c r="BD405" s="16"/>
      <c r="BE405" s="16"/>
      <c r="BF405" s="16"/>
      <c r="BG405" s="16"/>
      <c r="BH405" s="16"/>
      <c r="BI405" s="16"/>
      <c r="BJ405" s="16"/>
      <c r="BK405" s="16"/>
      <c r="BL405" s="16"/>
      <c r="BM405" s="16"/>
      <c r="BN405" s="16"/>
      <c r="BO405" s="16"/>
      <c r="BP405" s="16"/>
      <c r="BQ405" s="16"/>
      <c r="BR405" s="16"/>
      <c r="BS405" s="16"/>
      <c r="BT405" s="16"/>
      <c r="BU405" s="16"/>
      <c r="BV405" s="16"/>
      <c r="BW405" s="16"/>
      <c r="BX405" s="16"/>
      <c r="BY405" s="16"/>
      <c r="BZ405" s="16"/>
      <c r="CA405" s="16"/>
      <c r="CB405" s="16"/>
      <c r="CC405" s="16"/>
      <c r="CD405" s="16"/>
      <c r="CE405" s="16"/>
      <c r="CF405" s="16"/>
      <c r="CG405" s="16"/>
      <c r="CH405" s="16"/>
      <c r="CI405" s="16"/>
      <c r="CJ405" s="16"/>
      <c r="CK405" s="16"/>
      <c r="CL405" s="16"/>
      <c r="CM405" s="16"/>
      <c r="CN405" s="16"/>
      <c r="CO405" s="16"/>
      <c r="CP405" s="16"/>
      <c r="CQ405" s="16"/>
      <c r="CR405" s="16"/>
      <c r="CS405" s="16"/>
    </row>
    <row r="406" spans="1:97" s="98" customFormat="1" x14ac:dyDescent="0.2">
      <c r="A406" s="110"/>
      <c r="I406" s="99"/>
      <c r="L406" s="42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/>
      <c r="AT406" s="16"/>
      <c r="AU406" s="16"/>
      <c r="AV406" s="16"/>
      <c r="AW406" s="16"/>
      <c r="AX406" s="16"/>
      <c r="AY406" s="16"/>
      <c r="AZ406" s="16"/>
      <c r="BA406" s="16"/>
      <c r="BB406" s="16"/>
      <c r="BC406" s="16"/>
      <c r="BD406" s="16"/>
      <c r="BE406" s="16"/>
      <c r="BF406" s="16"/>
      <c r="BG406" s="16"/>
      <c r="BH406" s="16"/>
      <c r="BI406" s="16"/>
      <c r="BJ406" s="16"/>
      <c r="BK406" s="16"/>
      <c r="BL406" s="16"/>
      <c r="BM406" s="16"/>
      <c r="BN406" s="16"/>
      <c r="BO406" s="16"/>
      <c r="BP406" s="16"/>
      <c r="BQ406" s="16"/>
      <c r="BR406" s="16"/>
      <c r="BS406" s="16"/>
      <c r="BT406" s="16"/>
      <c r="BU406" s="16"/>
      <c r="BV406" s="16"/>
      <c r="BW406" s="16"/>
      <c r="BX406" s="16"/>
      <c r="BY406" s="16"/>
      <c r="BZ406" s="16"/>
      <c r="CA406" s="16"/>
      <c r="CB406" s="16"/>
      <c r="CC406" s="16"/>
      <c r="CD406" s="16"/>
      <c r="CE406" s="16"/>
      <c r="CF406" s="16"/>
      <c r="CG406" s="16"/>
      <c r="CH406" s="16"/>
      <c r="CI406" s="16"/>
      <c r="CJ406" s="16"/>
      <c r="CK406" s="16"/>
      <c r="CL406" s="16"/>
      <c r="CM406" s="16"/>
      <c r="CN406" s="16"/>
      <c r="CO406" s="16"/>
      <c r="CP406" s="16"/>
      <c r="CQ406" s="16"/>
      <c r="CR406" s="16"/>
      <c r="CS406" s="16"/>
    </row>
    <row r="407" spans="1:97" s="98" customFormat="1" x14ac:dyDescent="0.2">
      <c r="A407" s="110"/>
      <c r="I407" s="99"/>
      <c r="L407" s="42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6"/>
      <c r="AQ407" s="16"/>
      <c r="AR407" s="16"/>
      <c r="AS407" s="16"/>
      <c r="AT407" s="16"/>
      <c r="AU407" s="16"/>
      <c r="AV407" s="16"/>
      <c r="AW407" s="16"/>
      <c r="AX407" s="16"/>
      <c r="AY407" s="16"/>
      <c r="AZ407" s="16"/>
      <c r="BA407" s="16"/>
      <c r="BB407" s="16"/>
      <c r="BC407" s="16"/>
      <c r="BD407" s="16"/>
      <c r="BE407" s="16"/>
      <c r="BF407" s="16"/>
      <c r="BG407" s="16"/>
      <c r="BH407" s="16"/>
      <c r="BI407" s="16"/>
      <c r="BJ407" s="16"/>
      <c r="BK407" s="16"/>
      <c r="BL407" s="16"/>
      <c r="BM407" s="16"/>
      <c r="BN407" s="16"/>
      <c r="BO407" s="16"/>
      <c r="BP407" s="16"/>
      <c r="BQ407" s="16"/>
      <c r="BR407" s="16"/>
      <c r="BS407" s="16"/>
      <c r="BT407" s="16"/>
      <c r="BU407" s="16"/>
      <c r="BV407" s="16"/>
      <c r="BW407" s="16"/>
      <c r="BX407" s="16"/>
      <c r="BY407" s="16"/>
      <c r="BZ407" s="16"/>
      <c r="CA407" s="16"/>
      <c r="CB407" s="16"/>
      <c r="CC407" s="16"/>
      <c r="CD407" s="16"/>
      <c r="CE407" s="16"/>
      <c r="CF407" s="16"/>
      <c r="CG407" s="16"/>
      <c r="CH407" s="16"/>
      <c r="CI407" s="16"/>
      <c r="CJ407" s="16"/>
      <c r="CK407" s="16"/>
      <c r="CL407" s="16"/>
      <c r="CM407" s="16"/>
      <c r="CN407" s="16"/>
      <c r="CO407" s="16"/>
      <c r="CP407" s="16"/>
      <c r="CQ407" s="16"/>
      <c r="CR407" s="16"/>
      <c r="CS407" s="16"/>
    </row>
    <row r="408" spans="1:97" s="98" customFormat="1" x14ac:dyDescent="0.2">
      <c r="A408" s="110"/>
      <c r="I408" s="99"/>
      <c r="L408" s="42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16"/>
      <c r="AN408" s="16"/>
      <c r="AO408" s="16"/>
      <c r="AP408" s="16"/>
      <c r="AQ408" s="16"/>
      <c r="AR408" s="16"/>
      <c r="AS408" s="16"/>
      <c r="AT408" s="16"/>
      <c r="AU408" s="16"/>
      <c r="AV408" s="16"/>
      <c r="AW408" s="16"/>
      <c r="AX408" s="16"/>
      <c r="AY408" s="16"/>
      <c r="AZ408" s="16"/>
      <c r="BA408" s="16"/>
      <c r="BB408" s="16"/>
      <c r="BC408" s="16"/>
      <c r="BD408" s="16"/>
      <c r="BE408" s="16"/>
      <c r="BF408" s="16"/>
      <c r="BG408" s="16"/>
      <c r="BH408" s="16"/>
      <c r="BI408" s="16"/>
      <c r="BJ408" s="16"/>
      <c r="BK408" s="16"/>
      <c r="BL408" s="16"/>
      <c r="BM408" s="16"/>
      <c r="BN408" s="16"/>
      <c r="BO408" s="16"/>
      <c r="BP408" s="16"/>
      <c r="BQ408" s="16"/>
      <c r="BR408" s="16"/>
      <c r="BS408" s="16"/>
      <c r="BT408" s="16"/>
      <c r="BU408" s="16"/>
      <c r="BV408" s="16"/>
      <c r="BW408" s="16"/>
      <c r="BX408" s="16"/>
      <c r="BY408" s="16"/>
      <c r="BZ408" s="16"/>
      <c r="CA408" s="16"/>
      <c r="CB408" s="16"/>
      <c r="CC408" s="16"/>
      <c r="CD408" s="16"/>
      <c r="CE408" s="16"/>
      <c r="CF408" s="16"/>
      <c r="CG408" s="16"/>
      <c r="CH408" s="16"/>
      <c r="CI408" s="16"/>
      <c r="CJ408" s="16"/>
      <c r="CK408" s="16"/>
      <c r="CL408" s="16"/>
      <c r="CM408" s="16"/>
      <c r="CN408" s="16"/>
      <c r="CO408" s="16"/>
      <c r="CP408" s="16"/>
      <c r="CQ408" s="16"/>
      <c r="CR408" s="16"/>
      <c r="CS408" s="16"/>
    </row>
    <row r="409" spans="1:97" s="98" customFormat="1" x14ac:dyDescent="0.2">
      <c r="A409" s="110"/>
      <c r="I409" s="99"/>
      <c r="L409" s="42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16"/>
      <c r="AA409" s="16"/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  <c r="AM409" s="16"/>
      <c r="AN409" s="16"/>
      <c r="AO409" s="16"/>
      <c r="AP409" s="16"/>
      <c r="AQ409" s="16"/>
      <c r="AR409" s="16"/>
      <c r="AS409" s="16"/>
      <c r="AT409" s="16"/>
      <c r="AU409" s="16"/>
      <c r="AV409" s="16"/>
      <c r="AW409" s="16"/>
      <c r="AX409" s="16"/>
      <c r="AY409" s="16"/>
      <c r="AZ409" s="16"/>
      <c r="BA409" s="16"/>
      <c r="BB409" s="16"/>
      <c r="BC409" s="16"/>
      <c r="BD409" s="16"/>
      <c r="BE409" s="16"/>
      <c r="BF409" s="16"/>
      <c r="BG409" s="16"/>
      <c r="BH409" s="16"/>
      <c r="BI409" s="16"/>
      <c r="BJ409" s="16"/>
      <c r="BK409" s="16"/>
      <c r="BL409" s="16"/>
      <c r="BM409" s="16"/>
      <c r="BN409" s="16"/>
      <c r="BO409" s="16"/>
      <c r="BP409" s="16"/>
      <c r="BQ409" s="16"/>
      <c r="BR409" s="16"/>
      <c r="BS409" s="16"/>
      <c r="BT409" s="16"/>
      <c r="BU409" s="16"/>
      <c r="BV409" s="16"/>
      <c r="BW409" s="16"/>
      <c r="BX409" s="16"/>
      <c r="BY409" s="16"/>
      <c r="BZ409" s="16"/>
      <c r="CA409" s="16"/>
      <c r="CB409" s="16"/>
      <c r="CC409" s="16"/>
      <c r="CD409" s="16"/>
      <c r="CE409" s="16"/>
      <c r="CF409" s="16"/>
      <c r="CG409" s="16"/>
      <c r="CH409" s="16"/>
      <c r="CI409" s="16"/>
      <c r="CJ409" s="16"/>
      <c r="CK409" s="16"/>
      <c r="CL409" s="16"/>
      <c r="CM409" s="16"/>
      <c r="CN409" s="16"/>
      <c r="CO409" s="16"/>
      <c r="CP409" s="16"/>
      <c r="CQ409" s="16"/>
      <c r="CR409" s="16"/>
      <c r="CS409" s="16"/>
    </row>
    <row r="410" spans="1:97" s="98" customFormat="1" x14ac:dyDescent="0.2">
      <c r="A410" s="110"/>
      <c r="I410" s="99"/>
      <c r="L410" s="42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  <c r="AT410" s="16"/>
      <c r="AU410" s="16"/>
      <c r="AV410" s="16"/>
      <c r="AW410" s="16"/>
      <c r="AX410" s="16"/>
      <c r="AY410" s="16"/>
      <c r="AZ410" s="16"/>
      <c r="BA410" s="16"/>
      <c r="BB410" s="16"/>
      <c r="BC410" s="16"/>
      <c r="BD410" s="16"/>
      <c r="BE410" s="16"/>
      <c r="BF410" s="16"/>
      <c r="BG410" s="16"/>
      <c r="BH410" s="16"/>
      <c r="BI410" s="16"/>
      <c r="BJ410" s="16"/>
      <c r="BK410" s="16"/>
      <c r="BL410" s="16"/>
      <c r="BM410" s="16"/>
      <c r="BN410" s="16"/>
      <c r="BO410" s="16"/>
      <c r="BP410" s="16"/>
      <c r="BQ410" s="16"/>
      <c r="BR410" s="16"/>
      <c r="BS410" s="16"/>
      <c r="BT410" s="16"/>
      <c r="BU410" s="16"/>
      <c r="BV410" s="16"/>
      <c r="BW410" s="16"/>
      <c r="BX410" s="16"/>
      <c r="BY410" s="16"/>
      <c r="BZ410" s="16"/>
      <c r="CA410" s="16"/>
      <c r="CB410" s="16"/>
      <c r="CC410" s="16"/>
      <c r="CD410" s="16"/>
      <c r="CE410" s="16"/>
      <c r="CF410" s="16"/>
      <c r="CG410" s="16"/>
      <c r="CH410" s="16"/>
      <c r="CI410" s="16"/>
      <c r="CJ410" s="16"/>
      <c r="CK410" s="16"/>
      <c r="CL410" s="16"/>
      <c r="CM410" s="16"/>
      <c r="CN410" s="16"/>
      <c r="CO410" s="16"/>
      <c r="CP410" s="16"/>
      <c r="CQ410" s="16"/>
      <c r="CR410" s="16"/>
      <c r="CS410" s="16"/>
    </row>
    <row r="411" spans="1:97" s="98" customFormat="1" x14ac:dyDescent="0.2">
      <c r="A411" s="110"/>
      <c r="I411" s="99"/>
      <c r="L411" s="42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6"/>
      <c r="AN411" s="16"/>
      <c r="AO411" s="16"/>
      <c r="AP411" s="16"/>
      <c r="AQ411" s="16"/>
      <c r="AR411" s="16"/>
      <c r="AS411" s="16"/>
      <c r="AT411" s="16"/>
      <c r="AU411" s="16"/>
      <c r="AV411" s="16"/>
      <c r="AW411" s="16"/>
      <c r="AX411" s="16"/>
      <c r="AY411" s="16"/>
      <c r="AZ411" s="16"/>
      <c r="BA411" s="16"/>
      <c r="BB411" s="16"/>
      <c r="BC411" s="16"/>
      <c r="BD411" s="16"/>
      <c r="BE411" s="16"/>
      <c r="BF411" s="16"/>
      <c r="BG411" s="16"/>
      <c r="BH411" s="16"/>
      <c r="BI411" s="16"/>
      <c r="BJ411" s="16"/>
      <c r="BK411" s="16"/>
      <c r="BL411" s="16"/>
      <c r="BM411" s="16"/>
      <c r="BN411" s="16"/>
      <c r="BO411" s="16"/>
      <c r="BP411" s="16"/>
      <c r="BQ411" s="16"/>
      <c r="BR411" s="16"/>
      <c r="BS411" s="16"/>
      <c r="BT411" s="16"/>
      <c r="BU411" s="16"/>
      <c r="BV411" s="16"/>
      <c r="BW411" s="16"/>
      <c r="BX411" s="16"/>
      <c r="BY411" s="16"/>
      <c r="BZ411" s="16"/>
      <c r="CA411" s="16"/>
      <c r="CB411" s="16"/>
      <c r="CC411" s="16"/>
      <c r="CD411" s="16"/>
      <c r="CE411" s="16"/>
      <c r="CF411" s="16"/>
      <c r="CG411" s="16"/>
      <c r="CH411" s="16"/>
      <c r="CI411" s="16"/>
      <c r="CJ411" s="16"/>
      <c r="CK411" s="16"/>
      <c r="CL411" s="16"/>
      <c r="CM411" s="16"/>
      <c r="CN411" s="16"/>
      <c r="CO411" s="16"/>
      <c r="CP411" s="16"/>
      <c r="CQ411" s="16"/>
      <c r="CR411" s="16"/>
      <c r="CS411" s="16"/>
    </row>
    <row r="412" spans="1:97" s="98" customFormat="1" x14ac:dyDescent="0.2">
      <c r="A412" s="110"/>
      <c r="I412" s="99"/>
      <c r="L412" s="42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  <c r="AW412" s="16"/>
      <c r="AX412" s="16"/>
      <c r="AY412" s="16"/>
      <c r="AZ412" s="16"/>
      <c r="BA412" s="16"/>
      <c r="BB412" s="16"/>
      <c r="BC412" s="16"/>
      <c r="BD412" s="16"/>
      <c r="BE412" s="16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6"/>
      <c r="BR412" s="16"/>
      <c r="BS412" s="16"/>
      <c r="BT412" s="16"/>
      <c r="BU412" s="16"/>
      <c r="BV412" s="16"/>
      <c r="BW412" s="16"/>
      <c r="BX412" s="16"/>
      <c r="BY412" s="16"/>
      <c r="BZ412" s="16"/>
      <c r="CA412" s="16"/>
      <c r="CB412" s="16"/>
      <c r="CC412" s="16"/>
      <c r="CD412" s="16"/>
      <c r="CE412" s="16"/>
      <c r="CF412" s="16"/>
      <c r="CG412" s="16"/>
      <c r="CH412" s="16"/>
      <c r="CI412" s="16"/>
      <c r="CJ412" s="16"/>
      <c r="CK412" s="16"/>
      <c r="CL412" s="16"/>
      <c r="CM412" s="16"/>
      <c r="CN412" s="16"/>
      <c r="CO412" s="16"/>
      <c r="CP412" s="16"/>
      <c r="CQ412" s="16"/>
      <c r="CR412" s="16"/>
      <c r="CS412" s="16"/>
    </row>
    <row r="413" spans="1:97" s="98" customFormat="1" x14ac:dyDescent="0.2">
      <c r="A413" s="110"/>
      <c r="I413" s="99"/>
      <c r="L413" s="42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  <c r="AV413" s="16"/>
      <c r="AW413" s="16"/>
      <c r="AX413" s="16"/>
      <c r="AY413" s="16"/>
      <c r="AZ413" s="16"/>
      <c r="BA413" s="16"/>
      <c r="BB413" s="16"/>
      <c r="BC413" s="16"/>
      <c r="BD413" s="16"/>
      <c r="BE413" s="16"/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6"/>
      <c r="BR413" s="16"/>
      <c r="BS413" s="16"/>
      <c r="BT413" s="16"/>
      <c r="BU413" s="16"/>
      <c r="BV413" s="16"/>
      <c r="BW413" s="16"/>
      <c r="BX413" s="16"/>
      <c r="BY413" s="16"/>
      <c r="BZ413" s="16"/>
      <c r="CA413" s="16"/>
      <c r="CB413" s="16"/>
      <c r="CC413" s="16"/>
      <c r="CD413" s="16"/>
      <c r="CE413" s="16"/>
      <c r="CF413" s="16"/>
      <c r="CG413" s="16"/>
      <c r="CH413" s="16"/>
      <c r="CI413" s="16"/>
      <c r="CJ413" s="16"/>
      <c r="CK413" s="16"/>
      <c r="CL413" s="16"/>
      <c r="CM413" s="16"/>
      <c r="CN413" s="16"/>
      <c r="CO413" s="16"/>
      <c r="CP413" s="16"/>
      <c r="CQ413" s="16"/>
      <c r="CR413" s="16"/>
      <c r="CS413" s="16"/>
    </row>
    <row r="414" spans="1:97" s="98" customFormat="1" x14ac:dyDescent="0.2">
      <c r="A414" s="110"/>
      <c r="I414" s="99"/>
      <c r="L414" s="42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  <c r="AT414" s="16"/>
      <c r="AU414" s="16"/>
      <c r="AV414" s="16"/>
      <c r="AW414" s="16"/>
      <c r="AX414" s="16"/>
      <c r="AY414" s="16"/>
      <c r="AZ414" s="16"/>
      <c r="BA414" s="16"/>
      <c r="BB414" s="16"/>
      <c r="BC414" s="16"/>
      <c r="BD414" s="16"/>
      <c r="BE414" s="16"/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6"/>
      <c r="BR414" s="16"/>
      <c r="BS414" s="16"/>
      <c r="BT414" s="16"/>
      <c r="BU414" s="16"/>
      <c r="BV414" s="16"/>
      <c r="BW414" s="16"/>
      <c r="BX414" s="16"/>
      <c r="BY414" s="16"/>
      <c r="BZ414" s="16"/>
      <c r="CA414" s="16"/>
      <c r="CB414" s="16"/>
      <c r="CC414" s="16"/>
      <c r="CD414" s="16"/>
      <c r="CE414" s="16"/>
      <c r="CF414" s="16"/>
      <c r="CG414" s="16"/>
      <c r="CH414" s="16"/>
      <c r="CI414" s="16"/>
      <c r="CJ414" s="16"/>
      <c r="CK414" s="16"/>
      <c r="CL414" s="16"/>
      <c r="CM414" s="16"/>
      <c r="CN414" s="16"/>
      <c r="CO414" s="16"/>
      <c r="CP414" s="16"/>
      <c r="CQ414" s="16"/>
      <c r="CR414" s="16"/>
      <c r="CS414" s="16"/>
    </row>
    <row r="415" spans="1:97" s="98" customFormat="1" x14ac:dyDescent="0.2">
      <c r="A415" s="110"/>
      <c r="I415" s="99"/>
      <c r="L415" s="42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  <c r="AV415" s="16"/>
      <c r="AW415" s="16"/>
      <c r="AX415" s="16"/>
      <c r="AY415" s="16"/>
      <c r="AZ415" s="16"/>
      <c r="BA415" s="16"/>
      <c r="BB415" s="16"/>
      <c r="BC415" s="16"/>
      <c r="BD415" s="16"/>
      <c r="BE415" s="16"/>
      <c r="BF415" s="16"/>
      <c r="BG415" s="16"/>
      <c r="BH415" s="16"/>
      <c r="BI415" s="16"/>
      <c r="BJ415" s="16"/>
      <c r="BK415" s="16"/>
      <c r="BL415" s="16"/>
      <c r="BM415" s="16"/>
      <c r="BN415" s="16"/>
      <c r="BO415" s="16"/>
      <c r="BP415" s="16"/>
      <c r="BQ415" s="16"/>
      <c r="BR415" s="16"/>
      <c r="BS415" s="16"/>
      <c r="BT415" s="16"/>
      <c r="BU415" s="16"/>
      <c r="BV415" s="16"/>
      <c r="BW415" s="16"/>
      <c r="BX415" s="16"/>
      <c r="BY415" s="16"/>
      <c r="BZ415" s="16"/>
      <c r="CA415" s="16"/>
      <c r="CB415" s="16"/>
      <c r="CC415" s="16"/>
      <c r="CD415" s="16"/>
      <c r="CE415" s="16"/>
      <c r="CF415" s="16"/>
      <c r="CG415" s="16"/>
      <c r="CH415" s="16"/>
      <c r="CI415" s="16"/>
      <c r="CJ415" s="16"/>
      <c r="CK415" s="16"/>
      <c r="CL415" s="16"/>
      <c r="CM415" s="16"/>
      <c r="CN415" s="16"/>
      <c r="CO415" s="16"/>
      <c r="CP415" s="16"/>
      <c r="CQ415" s="16"/>
      <c r="CR415" s="16"/>
      <c r="CS415" s="16"/>
    </row>
    <row r="416" spans="1:97" s="98" customFormat="1" x14ac:dyDescent="0.2">
      <c r="A416" s="110"/>
      <c r="I416" s="99"/>
      <c r="L416" s="42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  <c r="AT416" s="16"/>
      <c r="AU416" s="16"/>
      <c r="AV416" s="16"/>
      <c r="AW416" s="16"/>
      <c r="AX416" s="16"/>
      <c r="AY416" s="16"/>
      <c r="AZ416" s="16"/>
      <c r="BA416" s="16"/>
      <c r="BB416" s="16"/>
      <c r="BC416" s="16"/>
      <c r="BD416" s="16"/>
      <c r="BE416" s="16"/>
      <c r="BF416" s="16"/>
      <c r="BG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6"/>
      <c r="BR416" s="16"/>
      <c r="BS416" s="16"/>
      <c r="BT416" s="16"/>
      <c r="BU416" s="16"/>
      <c r="BV416" s="16"/>
      <c r="BW416" s="16"/>
      <c r="BX416" s="16"/>
      <c r="BY416" s="16"/>
      <c r="BZ416" s="16"/>
      <c r="CA416" s="16"/>
      <c r="CB416" s="16"/>
      <c r="CC416" s="16"/>
      <c r="CD416" s="16"/>
      <c r="CE416" s="16"/>
      <c r="CF416" s="16"/>
      <c r="CG416" s="16"/>
      <c r="CH416" s="16"/>
      <c r="CI416" s="16"/>
      <c r="CJ416" s="16"/>
      <c r="CK416" s="16"/>
      <c r="CL416" s="16"/>
      <c r="CM416" s="16"/>
      <c r="CN416" s="16"/>
      <c r="CO416" s="16"/>
      <c r="CP416" s="16"/>
      <c r="CQ416" s="16"/>
      <c r="CR416" s="16"/>
      <c r="CS416" s="16"/>
    </row>
    <row r="417" spans="1:97" s="98" customFormat="1" x14ac:dyDescent="0.2">
      <c r="A417" s="110"/>
      <c r="I417" s="99"/>
      <c r="L417" s="42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  <c r="AT417" s="16"/>
      <c r="AU417" s="16"/>
      <c r="AV417" s="16"/>
      <c r="AW417" s="16"/>
      <c r="AX417" s="16"/>
      <c r="AY417" s="16"/>
      <c r="AZ417" s="16"/>
      <c r="BA417" s="16"/>
      <c r="BB417" s="16"/>
      <c r="BC417" s="16"/>
      <c r="BD417" s="16"/>
      <c r="BE417" s="16"/>
      <c r="BF417" s="16"/>
      <c r="BG417" s="16"/>
      <c r="BH417" s="16"/>
      <c r="BI417" s="16"/>
      <c r="BJ417" s="16"/>
      <c r="BK417" s="16"/>
      <c r="BL417" s="16"/>
      <c r="BM417" s="16"/>
      <c r="BN417" s="16"/>
      <c r="BO417" s="16"/>
      <c r="BP417" s="16"/>
      <c r="BQ417" s="16"/>
      <c r="BR417" s="16"/>
      <c r="BS417" s="16"/>
      <c r="BT417" s="16"/>
      <c r="BU417" s="16"/>
      <c r="BV417" s="16"/>
      <c r="BW417" s="16"/>
      <c r="BX417" s="16"/>
      <c r="BY417" s="16"/>
      <c r="BZ417" s="16"/>
      <c r="CA417" s="16"/>
      <c r="CB417" s="16"/>
      <c r="CC417" s="16"/>
      <c r="CD417" s="16"/>
      <c r="CE417" s="16"/>
      <c r="CF417" s="16"/>
      <c r="CG417" s="16"/>
      <c r="CH417" s="16"/>
      <c r="CI417" s="16"/>
      <c r="CJ417" s="16"/>
      <c r="CK417" s="16"/>
      <c r="CL417" s="16"/>
      <c r="CM417" s="16"/>
      <c r="CN417" s="16"/>
      <c r="CO417" s="16"/>
      <c r="CP417" s="16"/>
      <c r="CQ417" s="16"/>
      <c r="CR417" s="16"/>
      <c r="CS417" s="16"/>
    </row>
    <row r="418" spans="1:97" s="98" customFormat="1" x14ac:dyDescent="0.2">
      <c r="A418" s="110"/>
      <c r="I418" s="99"/>
      <c r="L418" s="42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  <c r="AT418" s="16"/>
      <c r="AU418" s="16"/>
      <c r="AV418" s="16"/>
      <c r="AW418" s="16"/>
      <c r="AX418" s="16"/>
      <c r="AY418" s="16"/>
      <c r="AZ418" s="16"/>
      <c r="BA418" s="16"/>
      <c r="BB418" s="16"/>
      <c r="BC418" s="16"/>
      <c r="BD418" s="16"/>
      <c r="BE418" s="16"/>
      <c r="BF418" s="16"/>
      <c r="BG418" s="16"/>
      <c r="BH418" s="16"/>
      <c r="BI418" s="16"/>
      <c r="BJ418" s="16"/>
      <c r="BK418" s="16"/>
      <c r="BL418" s="16"/>
      <c r="BM418" s="16"/>
      <c r="BN418" s="16"/>
      <c r="BO418" s="16"/>
      <c r="BP418" s="16"/>
      <c r="BQ418" s="16"/>
      <c r="BR418" s="16"/>
      <c r="BS418" s="16"/>
      <c r="BT418" s="16"/>
      <c r="BU418" s="16"/>
      <c r="BV418" s="16"/>
      <c r="BW418" s="16"/>
      <c r="BX418" s="16"/>
      <c r="BY418" s="16"/>
      <c r="BZ418" s="16"/>
      <c r="CA418" s="16"/>
      <c r="CB418" s="16"/>
      <c r="CC418" s="16"/>
      <c r="CD418" s="16"/>
      <c r="CE418" s="16"/>
      <c r="CF418" s="16"/>
      <c r="CG418" s="16"/>
      <c r="CH418" s="16"/>
      <c r="CI418" s="16"/>
      <c r="CJ418" s="16"/>
      <c r="CK418" s="16"/>
      <c r="CL418" s="16"/>
      <c r="CM418" s="16"/>
      <c r="CN418" s="16"/>
      <c r="CO418" s="16"/>
      <c r="CP418" s="16"/>
      <c r="CQ418" s="16"/>
      <c r="CR418" s="16"/>
      <c r="CS418" s="16"/>
    </row>
    <row r="419" spans="1:97" s="98" customFormat="1" x14ac:dyDescent="0.2">
      <c r="A419" s="110"/>
      <c r="I419" s="99"/>
      <c r="L419" s="42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16"/>
      <c r="AN419" s="16"/>
      <c r="AO419" s="16"/>
      <c r="AP419" s="16"/>
      <c r="AQ419" s="16"/>
      <c r="AR419" s="16"/>
      <c r="AS419" s="16"/>
      <c r="AT419" s="16"/>
      <c r="AU419" s="16"/>
      <c r="AV419" s="16"/>
      <c r="AW419" s="16"/>
      <c r="AX419" s="16"/>
      <c r="AY419" s="16"/>
      <c r="AZ419" s="16"/>
      <c r="BA419" s="16"/>
      <c r="BB419" s="16"/>
      <c r="BC419" s="16"/>
      <c r="BD419" s="16"/>
      <c r="BE419" s="16"/>
      <c r="BF419" s="16"/>
      <c r="BG419" s="16"/>
      <c r="BH419" s="16"/>
      <c r="BI419" s="16"/>
      <c r="BJ419" s="16"/>
      <c r="BK419" s="16"/>
      <c r="BL419" s="16"/>
      <c r="BM419" s="16"/>
      <c r="BN419" s="16"/>
      <c r="BO419" s="16"/>
      <c r="BP419" s="16"/>
      <c r="BQ419" s="16"/>
      <c r="BR419" s="16"/>
      <c r="BS419" s="16"/>
      <c r="BT419" s="16"/>
      <c r="BU419" s="16"/>
      <c r="BV419" s="16"/>
      <c r="BW419" s="16"/>
      <c r="BX419" s="16"/>
      <c r="BY419" s="16"/>
      <c r="BZ419" s="16"/>
      <c r="CA419" s="16"/>
      <c r="CB419" s="16"/>
      <c r="CC419" s="16"/>
      <c r="CD419" s="16"/>
      <c r="CE419" s="16"/>
      <c r="CF419" s="16"/>
      <c r="CG419" s="16"/>
      <c r="CH419" s="16"/>
      <c r="CI419" s="16"/>
      <c r="CJ419" s="16"/>
      <c r="CK419" s="16"/>
      <c r="CL419" s="16"/>
      <c r="CM419" s="16"/>
      <c r="CN419" s="16"/>
      <c r="CO419" s="16"/>
      <c r="CP419" s="16"/>
      <c r="CQ419" s="16"/>
      <c r="CR419" s="16"/>
      <c r="CS419" s="16"/>
    </row>
    <row r="420" spans="1:97" s="98" customFormat="1" x14ac:dyDescent="0.2">
      <c r="A420" s="110"/>
      <c r="I420" s="99"/>
      <c r="L420" s="42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16"/>
      <c r="AN420" s="16"/>
      <c r="AO420" s="16"/>
      <c r="AP420" s="16"/>
      <c r="AQ420" s="16"/>
      <c r="AR420" s="16"/>
      <c r="AS420" s="16"/>
      <c r="AT420" s="16"/>
      <c r="AU420" s="16"/>
      <c r="AV420" s="16"/>
      <c r="AW420" s="16"/>
      <c r="AX420" s="16"/>
      <c r="AY420" s="16"/>
      <c r="AZ420" s="16"/>
      <c r="BA420" s="16"/>
      <c r="BB420" s="16"/>
      <c r="BC420" s="16"/>
      <c r="BD420" s="16"/>
      <c r="BE420" s="16"/>
      <c r="BF420" s="16"/>
      <c r="BG420" s="16"/>
      <c r="BH420" s="16"/>
      <c r="BI420" s="16"/>
      <c r="BJ420" s="16"/>
      <c r="BK420" s="16"/>
      <c r="BL420" s="16"/>
      <c r="BM420" s="16"/>
      <c r="BN420" s="16"/>
      <c r="BO420" s="16"/>
      <c r="BP420" s="16"/>
      <c r="BQ420" s="16"/>
      <c r="BR420" s="16"/>
      <c r="BS420" s="16"/>
      <c r="BT420" s="16"/>
      <c r="BU420" s="16"/>
      <c r="BV420" s="16"/>
      <c r="BW420" s="16"/>
      <c r="BX420" s="16"/>
      <c r="BY420" s="16"/>
      <c r="BZ420" s="16"/>
      <c r="CA420" s="16"/>
      <c r="CB420" s="16"/>
      <c r="CC420" s="16"/>
      <c r="CD420" s="16"/>
      <c r="CE420" s="16"/>
      <c r="CF420" s="16"/>
      <c r="CG420" s="16"/>
      <c r="CH420" s="16"/>
      <c r="CI420" s="16"/>
      <c r="CJ420" s="16"/>
      <c r="CK420" s="16"/>
      <c r="CL420" s="16"/>
      <c r="CM420" s="16"/>
      <c r="CN420" s="16"/>
      <c r="CO420" s="16"/>
      <c r="CP420" s="16"/>
      <c r="CQ420" s="16"/>
      <c r="CR420" s="16"/>
      <c r="CS420" s="16"/>
    </row>
    <row r="421" spans="1:97" s="98" customFormat="1" x14ac:dyDescent="0.2">
      <c r="A421" s="110"/>
      <c r="I421" s="99"/>
      <c r="L421" s="42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  <c r="AT421" s="16"/>
      <c r="AU421" s="16"/>
      <c r="AV421" s="16"/>
      <c r="AW421" s="16"/>
      <c r="AX421" s="16"/>
      <c r="AY421" s="16"/>
      <c r="AZ421" s="16"/>
      <c r="BA421" s="16"/>
      <c r="BB421" s="16"/>
      <c r="BC421" s="16"/>
      <c r="BD421" s="16"/>
      <c r="BE421" s="16"/>
      <c r="BF421" s="16"/>
      <c r="BG421" s="16"/>
      <c r="BH421" s="16"/>
      <c r="BI421" s="16"/>
      <c r="BJ421" s="16"/>
      <c r="BK421" s="16"/>
      <c r="BL421" s="16"/>
      <c r="BM421" s="16"/>
      <c r="BN421" s="16"/>
      <c r="BO421" s="16"/>
      <c r="BP421" s="16"/>
      <c r="BQ421" s="16"/>
      <c r="BR421" s="16"/>
      <c r="BS421" s="16"/>
      <c r="BT421" s="16"/>
      <c r="BU421" s="16"/>
      <c r="BV421" s="16"/>
      <c r="BW421" s="16"/>
      <c r="BX421" s="16"/>
      <c r="BY421" s="16"/>
      <c r="BZ421" s="16"/>
      <c r="CA421" s="16"/>
      <c r="CB421" s="16"/>
      <c r="CC421" s="16"/>
      <c r="CD421" s="16"/>
      <c r="CE421" s="16"/>
      <c r="CF421" s="16"/>
      <c r="CG421" s="16"/>
      <c r="CH421" s="16"/>
      <c r="CI421" s="16"/>
      <c r="CJ421" s="16"/>
      <c r="CK421" s="16"/>
      <c r="CL421" s="16"/>
      <c r="CM421" s="16"/>
      <c r="CN421" s="16"/>
      <c r="CO421" s="16"/>
      <c r="CP421" s="16"/>
      <c r="CQ421" s="16"/>
      <c r="CR421" s="16"/>
      <c r="CS421" s="16"/>
    </row>
    <row r="422" spans="1:97" s="98" customFormat="1" x14ac:dyDescent="0.2">
      <c r="A422" s="110"/>
      <c r="I422" s="99"/>
      <c r="L422" s="42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  <c r="AT422" s="16"/>
      <c r="AU422" s="16"/>
      <c r="AV422" s="16"/>
      <c r="AW422" s="16"/>
      <c r="AX422" s="16"/>
      <c r="AY422" s="16"/>
      <c r="AZ422" s="16"/>
      <c r="BA422" s="16"/>
      <c r="BB422" s="16"/>
      <c r="BC422" s="16"/>
      <c r="BD422" s="16"/>
      <c r="BE422" s="16"/>
      <c r="BF422" s="16"/>
      <c r="BG422" s="16"/>
      <c r="BH422" s="16"/>
      <c r="BI422" s="16"/>
      <c r="BJ422" s="16"/>
      <c r="BK422" s="16"/>
      <c r="BL422" s="16"/>
      <c r="BM422" s="16"/>
      <c r="BN422" s="16"/>
      <c r="BO422" s="16"/>
      <c r="BP422" s="16"/>
      <c r="BQ422" s="16"/>
      <c r="BR422" s="16"/>
      <c r="BS422" s="16"/>
      <c r="BT422" s="16"/>
      <c r="BU422" s="16"/>
      <c r="BV422" s="16"/>
      <c r="BW422" s="16"/>
      <c r="BX422" s="16"/>
      <c r="BY422" s="16"/>
      <c r="BZ422" s="16"/>
      <c r="CA422" s="16"/>
      <c r="CB422" s="16"/>
      <c r="CC422" s="16"/>
      <c r="CD422" s="16"/>
      <c r="CE422" s="16"/>
      <c r="CF422" s="16"/>
      <c r="CG422" s="16"/>
      <c r="CH422" s="16"/>
      <c r="CI422" s="16"/>
      <c r="CJ422" s="16"/>
      <c r="CK422" s="16"/>
      <c r="CL422" s="16"/>
      <c r="CM422" s="16"/>
      <c r="CN422" s="16"/>
      <c r="CO422" s="16"/>
      <c r="CP422" s="16"/>
      <c r="CQ422" s="16"/>
      <c r="CR422" s="16"/>
      <c r="CS422" s="16"/>
    </row>
    <row r="423" spans="1:97" s="98" customFormat="1" x14ac:dyDescent="0.2">
      <c r="A423" s="110"/>
      <c r="I423" s="99"/>
      <c r="L423" s="42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16"/>
      <c r="AO423" s="16"/>
      <c r="AP423" s="16"/>
      <c r="AQ423" s="16"/>
      <c r="AR423" s="16"/>
      <c r="AS423" s="16"/>
      <c r="AT423" s="16"/>
      <c r="AU423" s="16"/>
      <c r="AV423" s="16"/>
      <c r="AW423" s="16"/>
      <c r="AX423" s="16"/>
      <c r="AY423" s="16"/>
      <c r="AZ423" s="16"/>
      <c r="BA423" s="16"/>
      <c r="BB423" s="16"/>
      <c r="BC423" s="16"/>
      <c r="BD423" s="16"/>
      <c r="BE423" s="16"/>
      <c r="BF423" s="16"/>
      <c r="BG423" s="16"/>
      <c r="BH423" s="16"/>
      <c r="BI423" s="16"/>
      <c r="BJ423" s="16"/>
      <c r="BK423" s="16"/>
      <c r="BL423" s="16"/>
      <c r="BM423" s="16"/>
      <c r="BN423" s="16"/>
      <c r="BO423" s="16"/>
      <c r="BP423" s="16"/>
      <c r="BQ423" s="16"/>
      <c r="BR423" s="16"/>
      <c r="BS423" s="16"/>
      <c r="BT423" s="16"/>
      <c r="BU423" s="16"/>
      <c r="BV423" s="16"/>
      <c r="BW423" s="16"/>
      <c r="BX423" s="16"/>
      <c r="BY423" s="16"/>
      <c r="BZ423" s="16"/>
      <c r="CA423" s="16"/>
      <c r="CB423" s="16"/>
      <c r="CC423" s="16"/>
      <c r="CD423" s="16"/>
      <c r="CE423" s="16"/>
      <c r="CF423" s="16"/>
      <c r="CG423" s="16"/>
      <c r="CH423" s="16"/>
      <c r="CI423" s="16"/>
      <c r="CJ423" s="16"/>
      <c r="CK423" s="16"/>
      <c r="CL423" s="16"/>
      <c r="CM423" s="16"/>
      <c r="CN423" s="16"/>
      <c r="CO423" s="16"/>
      <c r="CP423" s="16"/>
      <c r="CQ423" s="16"/>
      <c r="CR423" s="16"/>
      <c r="CS423" s="16"/>
    </row>
    <row r="424" spans="1:97" s="98" customFormat="1" x14ac:dyDescent="0.2">
      <c r="A424" s="110"/>
      <c r="I424" s="99"/>
      <c r="L424" s="42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  <c r="AT424" s="16"/>
      <c r="AU424" s="16"/>
      <c r="AV424" s="16"/>
      <c r="AW424" s="16"/>
      <c r="AX424" s="16"/>
      <c r="AY424" s="16"/>
      <c r="AZ424" s="16"/>
      <c r="BA424" s="16"/>
      <c r="BB424" s="16"/>
      <c r="BC424" s="16"/>
      <c r="BD424" s="16"/>
      <c r="BE424" s="16"/>
      <c r="BF424" s="16"/>
      <c r="BG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6"/>
      <c r="BR424" s="16"/>
      <c r="BS424" s="16"/>
      <c r="BT424" s="16"/>
      <c r="BU424" s="16"/>
      <c r="BV424" s="16"/>
      <c r="BW424" s="16"/>
      <c r="BX424" s="16"/>
      <c r="BY424" s="16"/>
      <c r="BZ424" s="16"/>
      <c r="CA424" s="16"/>
      <c r="CB424" s="16"/>
      <c r="CC424" s="16"/>
      <c r="CD424" s="16"/>
      <c r="CE424" s="16"/>
      <c r="CF424" s="16"/>
      <c r="CG424" s="16"/>
      <c r="CH424" s="16"/>
      <c r="CI424" s="16"/>
      <c r="CJ424" s="16"/>
      <c r="CK424" s="16"/>
      <c r="CL424" s="16"/>
      <c r="CM424" s="16"/>
      <c r="CN424" s="16"/>
      <c r="CO424" s="16"/>
      <c r="CP424" s="16"/>
      <c r="CQ424" s="16"/>
      <c r="CR424" s="16"/>
      <c r="CS424" s="16"/>
    </row>
    <row r="425" spans="1:97" s="98" customFormat="1" x14ac:dyDescent="0.2">
      <c r="A425" s="110"/>
      <c r="I425" s="99"/>
      <c r="L425" s="42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  <c r="AT425" s="16"/>
      <c r="AU425" s="16"/>
      <c r="AV425" s="16"/>
      <c r="AW425" s="16"/>
      <c r="AX425" s="16"/>
      <c r="AY425" s="16"/>
      <c r="AZ425" s="16"/>
      <c r="BA425" s="16"/>
      <c r="BB425" s="16"/>
      <c r="BC425" s="16"/>
      <c r="BD425" s="16"/>
      <c r="BE425" s="16"/>
      <c r="BF425" s="16"/>
      <c r="BG425" s="16"/>
      <c r="BH425" s="16"/>
      <c r="BI425" s="16"/>
      <c r="BJ425" s="16"/>
      <c r="BK425" s="16"/>
      <c r="BL425" s="16"/>
      <c r="BM425" s="16"/>
      <c r="BN425" s="16"/>
      <c r="BO425" s="16"/>
      <c r="BP425" s="16"/>
      <c r="BQ425" s="16"/>
      <c r="BR425" s="16"/>
      <c r="BS425" s="16"/>
      <c r="BT425" s="16"/>
      <c r="BU425" s="16"/>
      <c r="BV425" s="16"/>
      <c r="BW425" s="16"/>
      <c r="BX425" s="16"/>
      <c r="BY425" s="16"/>
      <c r="BZ425" s="16"/>
      <c r="CA425" s="16"/>
      <c r="CB425" s="16"/>
      <c r="CC425" s="16"/>
      <c r="CD425" s="16"/>
      <c r="CE425" s="16"/>
      <c r="CF425" s="16"/>
      <c r="CG425" s="16"/>
      <c r="CH425" s="16"/>
      <c r="CI425" s="16"/>
      <c r="CJ425" s="16"/>
      <c r="CK425" s="16"/>
      <c r="CL425" s="16"/>
      <c r="CM425" s="16"/>
      <c r="CN425" s="16"/>
      <c r="CO425" s="16"/>
      <c r="CP425" s="16"/>
      <c r="CQ425" s="16"/>
      <c r="CR425" s="16"/>
      <c r="CS425" s="16"/>
    </row>
    <row r="426" spans="1:97" s="98" customFormat="1" x14ac:dyDescent="0.2">
      <c r="A426" s="110"/>
      <c r="I426" s="99"/>
      <c r="L426" s="42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6"/>
      <c r="AN426" s="16"/>
      <c r="AO426" s="16"/>
      <c r="AP426" s="16"/>
      <c r="AQ426" s="16"/>
      <c r="AR426" s="16"/>
      <c r="AS426" s="16"/>
      <c r="AT426" s="16"/>
      <c r="AU426" s="16"/>
      <c r="AV426" s="16"/>
      <c r="AW426" s="16"/>
      <c r="AX426" s="16"/>
      <c r="AY426" s="16"/>
      <c r="AZ426" s="16"/>
      <c r="BA426" s="16"/>
      <c r="BB426" s="16"/>
      <c r="BC426" s="16"/>
      <c r="BD426" s="16"/>
      <c r="BE426" s="16"/>
      <c r="BF426" s="16"/>
      <c r="BG426" s="16"/>
      <c r="BH426" s="16"/>
      <c r="BI426" s="16"/>
      <c r="BJ426" s="16"/>
      <c r="BK426" s="16"/>
      <c r="BL426" s="16"/>
      <c r="BM426" s="16"/>
      <c r="BN426" s="16"/>
      <c r="BO426" s="16"/>
      <c r="BP426" s="16"/>
      <c r="BQ426" s="16"/>
      <c r="BR426" s="16"/>
      <c r="BS426" s="16"/>
      <c r="BT426" s="16"/>
      <c r="BU426" s="16"/>
      <c r="BV426" s="16"/>
      <c r="BW426" s="16"/>
      <c r="BX426" s="16"/>
      <c r="BY426" s="16"/>
      <c r="BZ426" s="16"/>
      <c r="CA426" s="16"/>
      <c r="CB426" s="16"/>
      <c r="CC426" s="16"/>
      <c r="CD426" s="16"/>
      <c r="CE426" s="16"/>
      <c r="CF426" s="16"/>
      <c r="CG426" s="16"/>
      <c r="CH426" s="16"/>
      <c r="CI426" s="16"/>
      <c r="CJ426" s="16"/>
      <c r="CK426" s="16"/>
      <c r="CL426" s="16"/>
      <c r="CM426" s="16"/>
      <c r="CN426" s="16"/>
      <c r="CO426" s="16"/>
      <c r="CP426" s="16"/>
      <c r="CQ426" s="16"/>
      <c r="CR426" s="16"/>
      <c r="CS426" s="16"/>
    </row>
    <row r="427" spans="1:97" s="98" customFormat="1" x14ac:dyDescent="0.2">
      <c r="A427" s="110"/>
      <c r="I427" s="99"/>
      <c r="L427" s="42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16"/>
      <c r="AN427" s="16"/>
      <c r="AO427" s="16"/>
      <c r="AP427" s="16"/>
      <c r="AQ427" s="16"/>
      <c r="AR427" s="16"/>
      <c r="AS427" s="16"/>
      <c r="AT427" s="16"/>
      <c r="AU427" s="16"/>
      <c r="AV427" s="16"/>
      <c r="AW427" s="16"/>
      <c r="AX427" s="16"/>
      <c r="AY427" s="16"/>
      <c r="AZ427" s="16"/>
      <c r="BA427" s="16"/>
      <c r="BB427" s="16"/>
      <c r="BC427" s="16"/>
      <c r="BD427" s="16"/>
      <c r="BE427" s="16"/>
      <c r="BF427" s="16"/>
      <c r="BG427" s="16"/>
      <c r="BH427" s="16"/>
      <c r="BI427" s="16"/>
      <c r="BJ427" s="16"/>
      <c r="BK427" s="16"/>
      <c r="BL427" s="16"/>
      <c r="BM427" s="16"/>
      <c r="BN427" s="16"/>
      <c r="BO427" s="16"/>
      <c r="BP427" s="16"/>
      <c r="BQ427" s="16"/>
      <c r="BR427" s="16"/>
      <c r="BS427" s="16"/>
      <c r="BT427" s="16"/>
      <c r="BU427" s="16"/>
      <c r="BV427" s="16"/>
      <c r="BW427" s="16"/>
      <c r="BX427" s="16"/>
      <c r="BY427" s="16"/>
      <c r="BZ427" s="16"/>
      <c r="CA427" s="16"/>
      <c r="CB427" s="16"/>
      <c r="CC427" s="16"/>
      <c r="CD427" s="16"/>
      <c r="CE427" s="16"/>
      <c r="CF427" s="16"/>
      <c r="CG427" s="16"/>
      <c r="CH427" s="16"/>
      <c r="CI427" s="16"/>
      <c r="CJ427" s="16"/>
      <c r="CK427" s="16"/>
      <c r="CL427" s="16"/>
      <c r="CM427" s="16"/>
      <c r="CN427" s="16"/>
      <c r="CO427" s="16"/>
      <c r="CP427" s="16"/>
      <c r="CQ427" s="16"/>
      <c r="CR427" s="16"/>
      <c r="CS427" s="16"/>
    </row>
    <row r="428" spans="1:97" s="98" customFormat="1" x14ac:dyDescent="0.2">
      <c r="A428" s="110"/>
      <c r="I428" s="99"/>
      <c r="L428" s="42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 s="16"/>
      <c r="AO428" s="16"/>
      <c r="AP428" s="16"/>
      <c r="AQ428" s="16"/>
      <c r="AR428" s="16"/>
      <c r="AS428" s="16"/>
      <c r="AT428" s="16"/>
      <c r="AU428" s="16"/>
      <c r="AV428" s="16"/>
      <c r="AW428" s="16"/>
      <c r="AX428" s="16"/>
      <c r="AY428" s="16"/>
      <c r="AZ428" s="16"/>
      <c r="BA428" s="16"/>
      <c r="BB428" s="16"/>
      <c r="BC428" s="16"/>
      <c r="BD428" s="16"/>
      <c r="BE428" s="16"/>
      <c r="BF428" s="16"/>
      <c r="BG428" s="16"/>
      <c r="BH428" s="16"/>
      <c r="BI428" s="16"/>
      <c r="BJ428" s="16"/>
      <c r="BK428" s="16"/>
      <c r="BL428" s="16"/>
      <c r="BM428" s="16"/>
      <c r="BN428" s="16"/>
      <c r="BO428" s="16"/>
      <c r="BP428" s="16"/>
      <c r="BQ428" s="16"/>
      <c r="BR428" s="16"/>
      <c r="BS428" s="16"/>
      <c r="BT428" s="16"/>
      <c r="BU428" s="16"/>
      <c r="BV428" s="16"/>
      <c r="BW428" s="16"/>
      <c r="BX428" s="16"/>
      <c r="BY428" s="16"/>
      <c r="BZ428" s="16"/>
      <c r="CA428" s="16"/>
      <c r="CB428" s="16"/>
      <c r="CC428" s="16"/>
      <c r="CD428" s="16"/>
      <c r="CE428" s="16"/>
      <c r="CF428" s="16"/>
      <c r="CG428" s="16"/>
      <c r="CH428" s="16"/>
      <c r="CI428" s="16"/>
      <c r="CJ428" s="16"/>
      <c r="CK428" s="16"/>
      <c r="CL428" s="16"/>
      <c r="CM428" s="16"/>
      <c r="CN428" s="16"/>
      <c r="CO428" s="16"/>
      <c r="CP428" s="16"/>
      <c r="CQ428" s="16"/>
      <c r="CR428" s="16"/>
      <c r="CS428" s="16"/>
    </row>
    <row r="429" spans="1:97" s="98" customFormat="1" x14ac:dyDescent="0.2">
      <c r="A429" s="110"/>
      <c r="I429" s="99"/>
      <c r="L429" s="42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 s="16"/>
      <c r="AO429" s="16"/>
      <c r="AP429" s="16"/>
      <c r="AQ429" s="16"/>
      <c r="AR429" s="16"/>
      <c r="AS429" s="16"/>
      <c r="AT429" s="16"/>
      <c r="AU429" s="16"/>
      <c r="AV429" s="16"/>
      <c r="AW429" s="16"/>
      <c r="AX429" s="16"/>
      <c r="AY429" s="16"/>
      <c r="AZ429" s="16"/>
      <c r="BA429" s="16"/>
      <c r="BB429" s="16"/>
      <c r="BC429" s="16"/>
      <c r="BD429" s="16"/>
      <c r="BE429" s="16"/>
      <c r="BF429" s="16"/>
      <c r="BG429" s="16"/>
      <c r="BH429" s="16"/>
      <c r="BI429" s="16"/>
      <c r="BJ429" s="16"/>
      <c r="BK429" s="16"/>
      <c r="BL429" s="16"/>
      <c r="BM429" s="16"/>
      <c r="BN429" s="16"/>
      <c r="BO429" s="16"/>
      <c r="BP429" s="16"/>
      <c r="BQ429" s="16"/>
      <c r="BR429" s="16"/>
      <c r="BS429" s="16"/>
      <c r="BT429" s="16"/>
      <c r="BU429" s="16"/>
      <c r="BV429" s="16"/>
      <c r="BW429" s="16"/>
      <c r="BX429" s="16"/>
      <c r="BY429" s="16"/>
      <c r="BZ429" s="16"/>
      <c r="CA429" s="16"/>
      <c r="CB429" s="16"/>
      <c r="CC429" s="16"/>
      <c r="CD429" s="16"/>
      <c r="CE429" s="16"/>
      <c r="CF429" s="16"/>
      <c r="CG429" s="16"/>
      <c r="CH429" s="16"/>
      <c r="CI429" s="16"/>
      <c r="CJ429" s="16"/>
      <c r="CK429" s="16"/>
      <c r="CL429" s="16"/>
      <c r="CM429" s="16"/>
      <c r="CN429" s="16"/>
      <c r="CO429" s="16"/>
      <c r="CP429" s="16"/>
      <c r="CQ429" s="16"/>
      <c r="CR429" s="16"/>
      <c r="CS429" s="16"/>
    </row>
    <row r="430" spans="1:97" s="98" customFormat="1" x14ac:dyDescent="0.2">
      <c r="A430" s="110"/>
      <c r="I430" s="99"/>
      <c r="L430" s="42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16"/>
      <c r="AO430" s="16"/>
      <c r="AP430" s="16"/>
      <c r="AQ430" s="16"/>
      <c r="AR430" s="16"/>
      <c r="AS430" s="16"/>
      <c r="AT430" s="16"/>
      <c r="AU430" s="16"/>
      <c r="AV430" s="16"/>
      <c r="AW430" s="16"/>
      <c r="AX430" s="16"/>
      <c r="AY430" s="16"/>
      <c r="AZ430" s="16"/>
      <c r="BA430" s="16"/>
      <c r="BB430" s="16"/>
      <c r="BC430" s="16"/>
      <c r="BD430" s="16"/>
      <c r="BE430" s="16"/>
      <c r="BF430" s="16"/>
      <c r="BG430" s="16"/>
      <c r="BH430" s="16"/>
      <c r="BI430" s="16"/>
      <c r="BJ430" s="16"/>
      <c r="BK430" s="16"/>
      <c r="BL430" s="16"/>
      <c r="BM430" s="16"/>
      <c r="BN430" s="16"/>
      <c r="BO430" s="16"/>
      <c r="BP430" s="16"/>
      <c r="BQ430" s="16"/>
      <c r="BR430" s="16"/>
      <c r="BS430" s="16"/>
      <c r="BT430" s="16"/>
      <c r="BU430" s="16"/>
      <c r="BV430" s="16"/>
      <c r="BW430" s="16"/>
      <c r="BX430" s="16"/>
      <c r="BY430" s="16"/>
      <c r="BZ430" s="16"/>
      <c r="CA430" s="16"/>
      <c r="CB430" s="16"/>
      <c r="CC430" s="16"/>
      <c r="CD430" s="16"/>
      <c r="CE430" s="16"/>
      <c r="CF430" s="16"/>
      <c r="CG430" s="16"/>
      <c r="CH430" s="16"/>
      <c r="CI430" s="16"/>
      <c r="CJ430" s="16"/>
      <c r="CK430" s="16"/>
      <c r="CL430" s="16"/>
      <c r="CM430" s="16"/>
      <c r="CN430" s="16"/>
      <c r="CO430" s="16"/>
      <c r="CP430" s="16"/>
      <c r="CQ430" s="16"/>
      <c r="CR430" s="16"/>
      <c r="CS430" s="16"/>
    </row>
    <row r="431" spans="1:97" s="98" customFormat="1" x14ac:dyDescent="0.2">
      <c r="A431" s="110"/>
      <c r="I431" s="99"/>
      <c r="L431" s="42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  <c r="AT431" s="16"/>
      <c r="AU431" s="16"/>
      <c r="AV431" s="16"/>
      <c r="AW431" s="16"/>
      <c r="AX431" s="16"/>
      <c r="AY431" s="16"/>
      <c r="AZ431" s="16"/>
      <c r="BA431" s="16"/>
      <c r="BB431" s="16"/>
      <c r="BC431" s="16"/>
      <c r="BD431" s="16"/>
      <c r="BE431" s="16"/>
      <c r="BF431" s="16"/>
      <c r="BG431" s="16"/>
      <c r="BH431" s="16"/>
      <c r="BI431" s="16"/>
      <c r="BJ431" s="16"/>
      <c r="BK431" s="16"/>
      <c r="BL431" s="16"/>
      <c r="BM431" s="16"/>
      <c r="BN431" s="16"/>
      <c r="BO431" s="16"/>
      <c r="BP431" s="16"/>
      <c r="BQ431" s="16"/>
      <c r="BR431" s="16"/>
      <c r="BS431" s="16"/>
      <c r="BT431" s="16"/>
      <c r="BU431" s="16"/>
      <c r="BV431" s="16"/>
      <c r="BW431" s="16"/>
      <c r="BX431" s="16"/>
      <c r="BY431" s="16"/>
      <c r="BZ431" s="16"/>
      <c r="CA431" s="16"/>
      <c r="CB431" s="16"/>
      <c r="CC431" s="16"/>
      <c r="CD431" s="16"/>
      <c r="CE431" s="16"/>
      <c r="CF431" s="16"/>
      <c r="CG431" s="16"/>
      <c r="CH431" s="16"/>
      <c r="CI431" s="16"/>
      <c r="CJ431" s="16"/>
      <c r="CK431" s="16"/>
      <c r="CL431" s="16"/>
      <c r="CM431" s="16"/>
      <c r="CN431" s="16"/>
      <c r="CO431" s="16"/>
      <c r="CP431" s="16"/>
      <c r="CQ431" s="16"/>
      <c r="CR431" s="16"/>
      <c r="CS431" s="16"/>
    </row>
    <row r="432" spans="1:97" s="98" customFormat="1" x14ac:dyDescent="0.2">
      <c r="A432" s="110"/>
      <c r="I432" s="99"/>
      <c r="L432" s="42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  <c r="AT432" s="16"/>
      <c r="AU432" s="16"/>
      <c r="AV432" s="16"/>
      <c r="AW432" s="16"/>
      <c r="AX432" s="16"/>
      <c r="AY432" s="16"/>
      <c r="AZ432" s="16"/>
      <c r="BA432" s="16"/>
      <c r="BB432" s="16"/>
      <c r="BC432" s="16"/>
      <c r="BD432" s="16"/>
      <c r="BE432" s="16"/>
      <c r="BF432" s="16"/>
      <c r="BG432" s="16"/>
      <c r="BH432" s="16"/>
      <c r="BI432" s="16"/>
      <c r="BJ432" s="16"/>
      <c r="BK432" s="16"/>
      <c r="BL432" s="16"/>
      <c r="BM432" s="16"/>
      <c r="BN432" s="16"/>
      <c r="BO432" s="16"/>
      <c r="BP432" s="16"/>
      <c r="BQ432" s="16"/>
      <c r="BR432" s="16"/>
      <c r="BS432" s="16"/>
      <c r="BT432" s="16"/>
      <c r="BU432" s="16"/>
      <c r="BV432" s="16"/>
      <c r="BW432" s="16"/>
      <c r="BX432" s="16"/>
      <c r="BY432" s="16"/>
      <c r="BZ432" s="16"/>
      <c r="CA432" s="16"/>
      <c r="CB432" s="16"/>
      <c r="CC432" s="16"/>
      <c r="CD432" s="16"/>
      <c r="CE432" s="16"/>
      <c r="CF432" s="16"/>
      <c r="CG432" s="16"/>
      <c r="CH432" s="16"/>
      <c r="CI432" s="16"/>
      <c r="CJ432" s="16"/>
      <c r="CK432" s="16"/>
      <c r="CL432" s="16"/>
      <c r="CM432" s="16"/>
      <c r="CN432" s="16"/>
      <c r="CO432" s="16"/>
      <c r="CP432" s="16"/>
      <c r="CQ432" s="16"/>
      <c r="CR432" s="16"/>
      <c r="CS432" s="16"/>
    </row>
    <row r="433" spans="1:97" s="98" customFormat="1" x14ac:dyDescent="0.2">
      <c r="A433" s="110"/>
      <c r="I433" s="99"/>
      <c r="L433" s="42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16"/>
      <c r="AO433" s="16"/>
      <c r="AP433" s="16"/>
      <c r="AQ433" s="16"/>
      <c r="AR433" s="16"/>
      <c r="AS433" s="16"/>
      <c r="AT433" s="16"/>
      <c r="AU433" s="16"/>
      <c r="AV433" s="16"/>
      <c r="AW433" s="16"/>
      <c r="AX433" s="16"/>
      <c r="AY433" s="16"/>
      <c r="AZ433" s="16"/>
      <c r="BA433" s="16"/>
      <c r="BB433" s="16"/>
      <c r="BC433" s="16"/>
      <c r="BD433" s="16"/>
      <c r="BE433" s="16"/>
      <c r="BF433" s="16"/>
      <c r="BG433" s="16"/>
      <c r="BH433" s="16"/>
      <c r="BI433" s="16"/>
      <c r="BJ433" s="16"/>
      <c r="BK433" s="16"/>
      <c r="BL433" s="16"/>
      <c r="BM433" s="16"/>
      <c r="BN433" s="16"/>
      <c r="BO433" s="16"/>
      <c r="BP433" s="16"/>
      <c r="BQ433" s="16"/>
      <c r="BR433" s="16"/>
      <c r="BS433" s="16"/>
      <c r="BT433" s="16"/>
      <c r="BU433" s="16"/>
      <c r="BV433" s="16"/>
      <c r="BW433" s="16"/>
      <c r="BX433" s="16"/>
      <c r="BY433" s="16"/>
      <c r="BZ433" s="16"/>
      <c r="CA433" s="16"/>
      <c r="CB433" s="16"/>
      <c r="CC433" s="16"/>
      <c r="CD433" s="16"/>
      <c r="CE433" s="16"/>
      <c r="CF433" s="16"/>
      <c r="CG433" s="16"/>
      <c r="CH433" s="16"/>
      <c r="CI433" s="16"/>
      <c r="CJ433" s="16"/>
      <c r="CK433" s="16"/>
      <c r="CL433" s="16"/>
      <c r="CM433" s="16"/>
      <c r="CN433" s="16"/>
      <c r="CO433" s="16"/>
      <c r="CP433" s="16"/>
      <c r="CQ433" s="16"/>
      <c r="CR433" s="16"/>
      <c r="CS433" s="16"/>
    </row>
    <row r="434" spans="1:97" s="98" customFormat="1" x14ac:dyDescent="0.2">
      <c r="A434" s="110"/>
      <c r="I434" s="99"/>
      <c r="L434" s="42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16"/>
      <c r="AO434" s="16"/>
      <c r="AP434" s="16"/>
      <c r="AQ434" s="16"/>
      <c r="AR434" s="16"/>
      <c r="AS434" s="16"/>
      <c r="AT434" s="16"/>
      <c r="AU434" s="16"/>
      <c r="AV434" s="16"/>
      <c r="AW434" s="16"/>
      <c r="AX434" s="16"/>
      <c r="AY434" s="16"/>
      <c r="AZ434" s="16"/>
      <c r="BA434" s="16"/>
      <c r="BB434" s="16"/>
      <c r="BC434" s="16"/>
      <c r="BD434" s="16"/>
      <c r="BE434" s="16"/>
      <c r="BF434" s="16"/>
      <c r="BG434" s="16"/>
      <c r="BH434" s="16"/>
      <c r="BI434" s="16"/>
      <c r="BJ434" s="16"/>
      <c r="BK434" s="16"/>
      <c r="BL434" s="16"/>
      <c r="BM434" s="16"/>
      <c r="BN434" s="16"/>
      <c r="BO434" s="16"/>
      <c r="BP434" s="16"/>
      <c r="BQ434" s="16"/>
      <c r="BR434" s="16"/>
      <c r="BS434" s="16"/>
      <c r="BT434" s="16"/>
      <c r="BU434" s="16"/>
      <c r="BV434" s="16"/>
      <c r="BW434" s="16"/>
      <c r="BX434" s="16"/>
      <c r="BY434" s="16"/>
      <c r="BZ434" s="16"/>
      <c r="CA434" s="16"/>
      <c r="CB434" s="16"/>
      <c r="CC434" s="16"/>
      <c r="CD434" s="16"/>
      <c r="CE434" s="16"/>
      <c r="CF434" s="16"/>
      <c r="CG434" s="16"/>
      <c r="CH434" s="16"/>
      <c r="CI434" s="16"/>
      <c r="CJ434" s="16"/>
      <c r="CK434" s="16"/>
      <c r="CL434" s="16"/>
      <c r="CM434" s="16"/>
      <c r="CN434" s="16"/>
      <c r="CO434" s="16"/>
      <c r="CP434" s="16"/>
      <c r="CQ434" s="16"/>
      <c r="CR434" s="16"/>
      <c r="CS434" s="16"/>
    </row>
    <row r="435" spans="1:97" s="98" customFormat="1" x14ac:dyDescent="0.2">
      <c r="A435" s="110"/>
      <c r="I435" s="99"/>
      <c r="L435" s="42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6"/>
      <c r="AN435" s="16"/>
      <c r="AO435" s="16"/>
      <c r="AP435" s="16"/>
      <c r="AQ435" s="16"/>
      <c r="AR435" s="16"/>
      <c r="AS435" s="16"/>
      <c r="AT435" s="16"/>
      <c r="AU435" s="16"/>
      <c r="AV435" s="16"/>
      <c r="AW435" s="16"/>
      <c r="AX435" s="16"/>
      <c r="AY435" s="16"/>
      <c r="AZ435" s="16"/>
      <c r="BA435" s="16"/>
      <c r="BB435" s="16"/>
      <c r="BC435" s="16"/>
      <c r="BD435" s="16"/>
      <c r="BE435" s="16"/>
      <c r="BF435" s="16"/>
      <c r="BG435" s="16"/>
      <c r="BH435" s="16"/>
      <c r="BI435" s="16"/>
      <c r="BJ435" s="16"/>
      <c r="BK435" s="16"/>
      <c r="BL435" s="16"/>
      <c r="BM435" s="16"/>
      <c r="BN435" s="16"/>
      <c r="BO435" s="16"/>
      <c r="BP435" s="16"/>
      <c r="BQ435" s="16"/>
      <c r="BR435" s="16"/>
      <c r="BS435" s="16"/>
      <c r="BT435" s="16"/>
      <c r="BU435" s="16"/>
      <c r="BV435" s="16"/>
      <c r="BW435" s="16"/>
      <c r="BX435" s="16"/>
      <c r="BY435" s="16"/>
      <c r="BZ435" s="16"/>
      <c r="CA435" s="16"/>
      <c r="CB435" s="16"/>
      <c r="CC435" s="16"/>
      <c r="CD435" s="16"/>
      <c r="CE435" s="16"/>
      <c r="CF435" s="16"/>
      <c r="CG435" s="16"/>
      <c r="CH435" s="16"/>
      <c r="CI435" s="16"/>
      <c r="CJ435" s="16"/>
      <c r="CK435" s="16"/>
      <c r="CL435" s="16"/>
      <c r="CM435" s="16"/>
      <c r="CN435" s="16"/>
      <c r="CO435" s="16"/>
      <c r="CP435" s="16"/>
      <c r="CQ435" s="16"/>
      <c r="CR435" s="16"/>
      <c r="CS435" s="16"/>
    </row>
    <row r="436" spans="1:97" s="98" customFormat="1" x14ac:dyDescent="0.2">
      <c r="A436" s="110"/>
      <c r="I436" s="99"/>
      <c r="L436" s="42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6"/>
      <c r="AQ436" s="16"/>
      <c r="AR436" s="16"/>
      <c r="AS436" s="16"/>
      <c r="AT436" s="16"/>
      <c r="AU436" s="16"/>
      <c r="AV436" s="16"/>
      <c r="AW436" s="16"/>
      <c r="AX436" s="16"/>
      <c r="AY436" s="16"/>
      <c r="AZ436" s="16"/>
      <c r="BA436" s="16"/>
      <c r="BB436" s="16"/>
      <c r="BC436" s="16"/>
      <c r="BD436" s="16"/>
      <c r="BE436" s="16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6"/>
      <c r="BR436" s="16"/>
      <c r="BS436" s="16"/>
      <c r="BT436" s="16"/>
      <c r="BU436" s="16"/>
      <c r="BV436" s="16"/>
      <c r="BW436" s="16"/>
      <c r="BX436" s="16"/>
      <c r="BY436" s="16"/>
      <c r="BZ436" s="16"/>
      <c r="CA436" s="16"/>
      <c r="CB436" s="16"/>
      <c r="CC436" s="16"/>
      <c r="CD436" s="16"/>
      <c r="CE436" s="16"/>
      <c r="CF436" s="16"/>
      <c r="CG436" s="16"/>
      <c r="CH436" s="16"/>
      <c r="CI436" s="16"/>
      <c r="CJ436" s="16"/>
      <c r="CK436" s="16"/>
      <c r="CL436" s="16"/>
      <c r="CM436" s="16"/>
      <c r="CN436" s="16"/>
      <c r="CO436" s="16"/>
      <c r="CP436" s="16"/>
      <c r="CQ436" s="16"/>
      <c r="CR436" s="16"/>
      <c r="CS436" s="16"/>
    </row>
    <row r="437" spans="1:97" s="98" customFormat="1" x14ac:dyDescent="0.2">
      <c r="A437" s="110"/>
      <c r="I437" s="99"/>
      <c r="L437" s="42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  <c r="AT437" s="16"/>
      <c r="AU437" s="16"/>
      <c r="AV437" s="16"/>
      <c r="AW437" s="16"/>
      <c r="AX437" s="16"/>
      <c r="AY437" s="16"/>
      <c r="AZ437" s="16"/>
      <c r="BA437" s="16"/>
      <c r="BB437" s="16"/>
      <c r="BC437" s="16"/>
      <c r="BD437" s="16"/>
      <c r="BE437" s="16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6"/>
      <c r="BR437" s="16"/>
      <c r="BS437" s="16"/>
      <c r="BT437" s="16"/>
      <c r="BU437" s="16"/>
      <c r="BV437" s="16"/>
      <c r="BW437" s="16"/>
      <c r="BX437" s="16"/>
      <c r="BY437" s="16"/>
      <c r="BZ437" s="16"/>
      <c r="CA437" s="16"/>
      <c r="CB437" s="16"/>
      <c r="CC437" s="16"/>
      <c r="CD437" s="16"/>
      <c r="CE437" s="16"/>
      <c r="CF437" s="16"/>
      <c r="CG437" s="16"/>
      <c r="CH437" s="16"/>
      <c r="CI437" s="16"/>
      <c r="CJ437" s="16"/>
      <c r="CK437" s="16"/>
      <c r="CL437" s="16"/>
      <c r="CM437" s="16"/>
      <c r="CN437" s="16"/>
      <c r="CO437" s="16"/>
      <c r="CP437" s="16"/>
      <c r="CQ437" s="16"/>
      <c r="CR437" s="16"/>
      <c r="CS437" s="16"/>
    </row>
    <row r="438" spans="1:97" s="98" customFormat="1" x14ac:dyDescent="0.2">
      <c r="A438" s="110"/>
      <c r="I438" s="99"/>
      <c r="L438" s="42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  <c r="AT438" s="16"/>
      <c r="AU438" s="16"/>
      <c r="AV438" s="16"/>
      <c r="AW438" s="16"/>
      <c r="AX438" s="16"/>
      <c r="AY438" s="16"/>
      <c r="AZ438" s="16"/>
      <c r="BA438" s="16"/>
      <c r="BB438" s="16"/>
      <c r="BC438" s="16"/>
      <c r="BD438" s="16"/>
      <c r="BE438" s="16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6"/>
      <c r="BR438" s="16"/>
      <c r="BS438" s="16"/>
      <c r="BT438" s="16"/>
      <c r="BU438" s="16"/>
      <c r="BV438" s="16"/>
      <c r="BW438" s="16"/>
      <c r="BX438" s="16"/>
      <c r="BY438" s="16"/>
      <c r="BZ438" s="16"/>
      <c r="CA438" s="16"/>
      <c r="CB438" s="16"/>
      <c r="CC438" s="16"/>
      <c r="CD438" s="16"/>
      <c r="CE438" s="16"/>
      <c r="CF438" s="16"/>
      <c r="CG438" s="16"/>
      <c r="CH438" s="16"/>
      <c r="CI438" s="16"/>
      <c r="CJ438" s="16"/>
      <c r="CK438" s="16"/>
      <c r="CL438" s="16"/>
      <c r="CM438" s="16"/>
      <c r="CN438" s="16"/>
      <c r="CO438" s="16"/>
      <c r="CP438" s="16"/>
      <c r="CQ438" s="16"/>
      <c r="CR438" s="16"/>
      <c r="CS438" s="16"/>
    </row>
    <row r="439" spans="1:97" s="98" customFormat="1" x14ac:dyDescent="0.2">
      <c r="A439" s="110"/>
      <c r="I439" s="99"/>
      <c r="L439" s="42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  <c r="AT439" s="16"/>
      <c r="AU439" s="16"/>
      <c r="AV439" s="16"/>
      <c r="AW439" s="16"/>
      <c r="AX439" s="16"/>
      <c r="AY439" s="16"/>
      <c r="AZ439" s="16"/>
      <c r="BA439" s="16"/>
      <c r="BB439" s="16"/>
      <c r="BC439" s="16"/>
      <c r="BD439" s="16"/>
      <c r="BE439" s="16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6"/>
      <c r="BR439" s="16"/>
      <c r="BS439" s="16"/>
      <c r="BT439" s="16"/>
      <c r="BU439" s="16"/>
      <c r="BV439" s="16"/>
      <c r="BW439" s="16"/>
      <c r="BX439" s="16"/>
      <c r="BY439" s="16"/>
      <c r="BZ439" s="16"/>
      <c r="CA439" s="16"/>
      <c r="CB439" s="16"/>
      <c r="CC439" s="16"/>
      <c r="CD439" s="16"/>
      <c r="CE439" s="16"/>
      <c r="CF439" s="16"/>
      <c r="CG439" s="16"/>
      <c r="CH439" s="16"/>
      <c r="CI439" s="16"/>
      <c r="CJ439" s="16"/>
      <c r="CK439" s="16"/>
      <c r="CL439" s="16"/>
      <c r="CM439" s="16"/>
      <c r="CN439" s="16"/>
      <c r="CO439" s="16"/>
      <c r="CP439" s="16"/>
      <c r="CQ439" s="16"/>
      <c r="CR439" s="16"/>
      <c r="CS439" s="16"/>
    </row>
    <row r="440" spans="1:97" s="98" customFormat="1" x14ac:dyDescent="0.2">
      <c r="A440" s="110"/>
      <c r="I440" s="99"/>
      <c r="L440" s="42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16"/>
      <c r="BC440" s="16"/>
      <c r="BD440" s="16"/>
      <c r="BE440" s="16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6"/>
      <c r="BR440" s="16"/>
      <c r="BS440" s="16"/>
      <c r="BT440" s="16"/>
      <c r="BU440" s="16"/>
      <c r="BV440" s="16"/>
      <c r="BW440" s="16"/>
      <c r="BX440" s="16"/>
      <c r="BY440" s="16"/>
      <c r="BZ440" s="16"/>
      <c r="CA440" s="16"/>
      <c r="CB440" s="16"/>
      <c r="CC440" s="16"/>
      <c r="CD440" s="16"/>
      <c r="CE440" s="16"/>
      <c r="CF440" s="16"/>
      <c r="CG440" s="16"/>
      <c r="CH440" s="16"/>
      <c r="CI440" s="16"/>
      <c r="CJ440" s="16"/>
      <c r="CK440" s="16"/>
      <c r="CL440" s="16"/>
      <c r="CM440" s="16"/>
      <c r="CN440" s="16"/>
      <c r="CO440" s="16"/>
      <c r="CP440" s="16"/>
      <c r="CQ440" s="16"/>
      <c r="CR440" s="16"/>
      <c r="CS440" s="16"/>
    </row>
    <row r="441" spans="1:97" s="98" customFormat="1" x14ac:dyDescent="0.2">
      <c r="A441" s="110"/>
      <c r="I441" s="99"/>
      <c r="L441" s="42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  <c r="AT441" s="16"/>
      <c r="AU441" s="16"/>
      <c r="AV441" s="16"/>
      <c r="AW441" s="16"/>
      <c r="AX441" s="16"/>
      <c r="AY441" s="16"/>
      <c r="AZ441" s="16"/>
      <c r="BA441" s="16"/>
      <c r="BB441" s="16"/>
      <c r="BC441" s="16"/>
      <c r="BD441" s="16"/>
      <c r="BE441" s="16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6"/>
      <c r="BR441" s="16"/>
      <c r="BS441" s="16"/>
      <c r="BT441" s="16"/>
      <c r="BU441" s="16"/>
      <c r="BV441" s="16"/>
      <c r="BW441" s="16"/>
      <c r="BX441" s="16"/>
      <c r="BY441" s="16"/>
      <c r="BZ441" s="16"/>
      <c r="CA441" s="16"/>
      <c r="CB441" s="16"/>
      <c r="CC441" s="16"/>
      <c r="CD441" s="16"/>
      <c r="CE441" s="16"/>
      <c r="CF441" s="16"/>
      <c r="CG441" s="16"/>
      <c r="CH441" s="16"/>
      <c r="CI441" s="16"/>
      <c r="CJ441" s="16"/>
      <c r="CK441" s="16"/>
      <c r="CL441" s="16"/>
      <c r="CM441" s="16"/>
      <c r="CN441" s="16"/>
      <c r="CO441" s="16"/>
      <c r="CP441" s="16"/>
      <c r="CQ441" s="16"/>
      <c r="CR441" s="16"/>
      <c r="CS441" s="16"/>
    </row>
    <row r="442" spans="1:97" s="98" customFormat="1" x14ac:dyDescent="0.2">
      <c r="A442" s="110"/>
      <c r="I442" s="99"/>
      <c r="L442" s="42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  <c r="AT442" s="16"/>
      <c r="AU442" s="16"/>
      <c r="AV442" s="16"/>
      <c r="AW442" s="16"/>
      <c r="AX442" s="16"/>
      <c r="AY442" s="16"/>
      <c r="AZ442" s="16"/>
      <c r="BA442" s="16"/>
      <c r="BB442" s="16"/>
      <c r="BC442" s="16"/>
      <c r="BD442" s="16"/>
      <c r="BE442" s="16"/>
      <c r="BF442" s="16"/>
      <c r="BG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6"/>
      <c r="BR442" s="16"/>
      <c r="BS442" s="16"/>
      <c r="BT442" s="16"/>
      <c r="BU442" s="16"/>
      <c r="BV442" s="16"/>
      <c r="BW442" s="16"/>
      <c r="BX442" s="16"/>
      <c r="BY442" s="16"/>
      <c r="BZ442" s="16"/>
      <c r="CA442" s="16"/>
      <c r="CB442" s="16"/>
      <c r="CC442" s="16"/>
      <c r="CD442" s="16"/>
      <c r="CE442" s="16"/>
      <c r="CF442" s="16"/>
      <c r="CG442" s="16"/>
      <c r="CH442" s="16"/>
      <c r="CI442" s="16"/>
      <c r="CJ442" s="16"/>
      <c r="CK442" s="16"/>
      <c r="CL442" s="16"/>
      <c r="CM442" s="16"/>
      <c r="CN442" s="16"/>
      <c r="CO442" s="16"/>
      <c r="CP442" s="16"/>
      <c r="CQ442" s="16"/>
      <c r="CR442" s="16"/>
      <c r="CS442" s="16"/>
    </row>
    <row r="443" spans="1:97" s="98" customFormat="1" x14ac:dyDescent="0.2">
      <c r="A443" s="110"/>
      <c r="I443" s="99"/>
      <c r="L443" s="42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  <c r="AT443" s="16"/>
      <c r="AU443" s="16"/>
      <c r="AV443" s="16"/>
      <c r="AW443" s="16"/>
      <c r="AX443" s="16"/>
      <c r="AY443" s="16"/>
      <c r="AZ443" s="16"/>
      <c r="BA443" s="16"/>
      <c r="BB443" s="16"/>
      <c r="BC443" s="16"/>
      <c r="BD443" s="16"/>
      <c r="BE443" s="16"/>
      <c r="BF443" s="16"/>
      <c r="BG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6"/>
      <c r="BR443" s="16"/>
      <c r="BS443" s="16"/>
      <c r="BT443" s="16"/>
      <c r="BU443" s="16"/>
      <c r="BV443" s="16"/>
      <c r="BW443" s="16"/>
      <c r="BX443" s="16"/>
      <c r="BY443" s="16"/>
      <c r="BZ443" s="16"/>
      <c r="CA443" s="16"/>
      <c r="CB443" s="16"/>
      <c r="CC443" s="16"/>
      <c r="CD443" s="16"/>
      <c r="CE443" s="16"/>
      <c r="CF443" s="16"/>
      <c r="CG443" s="16"/>
      <c r="CH443" s="16"/>
      <c r="CI443" s="16"/>
      <c r="CJ443" s="16"/>
      <c r="CK443" s="16"/>
      <c r="CL443" s="16"/>
      <c r="CM443" s="16"/>
      <c r="CN443" s="16"/>
      <c r="CO443" s="16"/>
      <c r="CP443" s="16"/>
      <c r="CQ443" s="16"/>
      <c r="CR443" s="16"/>
      <c r="CS443" s="16"/>
    </row>
    <row r="444" spans="1:97" s="98" customFormat="1" x14ac:dyDescent="0.2">
      <c r="A444" s="110"/>
      <c r="I444" s="99"/>
      <c r="L444" s="42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/>
      <c r="AW444" s="16"/>
      <c r="AX444" s="16"/>
      <c r="AY444" s="16"/>
      <c r="AZ444" s="16"/>
      <c r="BA444" s="16"/>
      <c r="BB444" s="16"/>
      <c r="BC444" s="16"/>
      <c r="BD444" s="16"/>
      <c r="BE444" s="16"/>
      <c r="BF444" s="16"/>
      <c r="BG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6"/>
      <c r="BR444" s="16"/>
      <c r="BS444" s="16"/>
      <c r="BT444" s="16"/>
      <c r="BU444" s="16"/>
      <c r="BV444" s="16"/>
      <c r="BW444" s="16"/>
      <c r="BX444" s="16"/>
      <c r="BY444" s="16"/>
      <c r="BZ444" s="16"/>
      <c r="CA444" s="16"/>
      <c r="CB444" s="16"/>
      <c r="CC444" s="16"/>
      <c r="CD444" s="16"/>
      <c r="CE444" s="16"/>
      <c r="CF444" s="16"/>
      <c r="CG444" s="16"/>
      <c r="CH444" s="16"/>
      <c r="CI444" s="16"/>
      <c r="CJ444" s="16"/>
      <c r="CK444" s="16"/>
      <c r="CL444" s="16"/>
      <c r="CM444" s="16"/>
      <c r="CN444" s="16"/>
      <c r="CO444" s="16"/>
      <c r="CP444" s="16"/>
      <c r="CQ444" s="16"/>
      <c r="CR444" s="16"/>
      <c r="CS444" s="16"/>
    </row>
    <row r="445" spans="1:97" s="98" customFormat="1" x14ac:dyDescent="0.2">
      <c r="A445" s="110"/>
      <c r="I445" s="99"/>
      <c r="L445" s="42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6"/>
      <c r="BE445" s="16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6"/>
      <c r="BR445" s="16"/>
      <c r="BS445" s="16"/>
      <c r="BT445" s="16"/>
      <c r="BU445" s="16"/>
      <c r="BV445" s="16"/>
      <c r="BW445" s="16"/>
      <c r="BX445" s="16"/>
      <c r="BY445" s="16"/>
      <c r="BZ445" s="16"/>
      <c r="CA445" s="16"/>
      <c r="CB445" s="16"/>
      <c r="CC445" s="16"/>
      <c r="CD445" s="16"/>
      <c r="CE445" s="16"/>
      <c r="CF445" s="16"/>
      <c r="CG445" s="16"/>
      <c r="CH445" s="16"/>
      <c r="CI445" s="16"/>
      <c r="CJ445" s="16"/>
      <c r="CK445" s="16"/>
      <c r="CL445" s="16"/>
      <c r="CM445" s="16"/>
      <c r="CN445" s="16"/>
      <c r="CO445" s="16"/>
      <c r="CP445" s="16"/>
      <c r="CQ445" s="16"/>
      <c r="CR445" s="16"/>
      <c r="CS445" s="16"/>
    </row>
    <row r="446" spans="1:97" s="98" customFormat="1" x14ac:dyDescent="0.2">
      <c r="A446" s="110"/>
      <c r="I446" s="99"/>
      <c r="L446" s="42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6"/>
      <c r="AW446" s="16"/>
      <c r="AX446" s="16"/>
      <c r="AY446" s="16"/>
      <c r="AZ446" s="16"/>
      <c r="BA446" s="16"/>
      <c r="BB446" s="16"/>
      <c r="BC446" s="16"/>
      <c r="BD446" s="16"/>
      <c r="BE446" s="16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6"/>
      <c r="BR446" s="16"/>
      <c r="BS446" s="16"/>
      <c r="BT446" s="16"/>
      <c r="BU446" s="16"/>
      <c r="BV446" s="16"/>
      <c r="BW446" s="16"/>
      <c r="BX446" s="16"/>
      <c r="BY446" s="16"/>
      <c r="BZ446" s="16"/>
      <c r="CA446" s="16"/>
      <c r="CB446" s="16"/>
      <c r="CC446" s="16"/>
      <c r="CD446" s="16"/>
      <c r="CE446" s="16"/>
      <c r="CF446" s="16"/>
      <c r="CG446" s="16"/>
      <c r="CH446" s="16"/>
      <c r="CI446" s="16"/>
      <c r="CJ446" s="16"/>
      <c r="CK446" s="16"/>
      <c r="CL446" s="16"/>
      <c r="CM446" s="16"/>
      <c r="CN446" s="16"/>
      <c r="CO446" s="16"/>
      <c r="CP446" s="16"/>
      <c r="CQ446" s="16"/>
      <c r="CR446" s="16"/>
      <c r="CS446" s="16"/>
    </row>
    <row r="447" spans="1:97" s="98" customFormat="1" x14ac:dyDescent="0.2">
      <c r="A447" s="110"/>
      <c r="I447" s="99"/>
      <c r="L447" s="42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6"/>
      <c r="AQ447" s="16"/>
      <c r="AR447" s="16"/>
      <c r="AS447" s="16"/>
      <c r="AT447" s="16"/>
      <c r="AU447" s="16"/>
      <c r="AV447" s="16"/>
      <c r="AW447" s="16"/>
      <c r="AX447" s="16"/>
      <c r="AY447" s="16"/>
      <c r="AZ447" s="16"/>
      <c r="BA447" s="16"/>
      <c r="BB447" s="16"/>
      <c r="BC447" s="16"/>
      <c r="BD447" s="16"/>
      <c r="BE447" s="16"/>
      <c r="BF447" s="16"/>
      <c r="BG447" s="16"/>
      <c r="BH447" s="16"/>
      <c r="BI447" s="16"/>
      <c r="BJ447" s="16"/>
      <c r="BK447" s="16"/>
      <c r="BL447" s="16"/>
      <c r="BM447" s="16"/>
      <c r="BN447" s="16"/>
      <c r="BO447" s="16"/>
      <c r="BP447" s="16"/>
      <c r="BQ447" s="16"/>
      <c r="BR447" s="16"/>
      <c r="BS447" s="16"/>
      <c r="BT447" s="16"/>
      <c r="BU447" s="16"/>
      <c r="BV447" s="16"/>
      <c r="BW447" s="16"/>
      <c r="BX447" s="16"/>
      <c r="BY447" s="16"/>
      <c r="BZ447" s="16"/>
      <c r="CA447" s="16"/>
      <c r="CB447" s="16"/>
      <c r="CC447" s="16"/>
      <c r="CD447" s="16"/>
      <c r="CE447" s="16"/>
      <c r="CF447" s="16"/>
      <c r="CG447" s="16"/>
      <c r="CH447" s="16"/>
      <c r="CI447" s="16"/>
      <c r="CJ447" s="16"/>
      <c r="CK447" s="16"/>
      <c r="CL447" s="16"/>
      <c r="CM447" s="16"/>
      <c r="CN447" s="16"/>
      <c r="CO447" s="16"/>
      <c r="CP447" s="16"/>
      <c r="CQ447" s="16"/>
      <c r="CR447" s="16"/>
      <c r="CS447" s="16"/>
    </row>
    <row r="448" spans="1:97" s="98" customFormat="1" x14ac:dyDescent="0.2">
      <c r="A448" s="110"/>
      <c r="I448" s="99"/>
      <c r="L448" s="42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  <c r="AT448" s="16"/>
      <c r="AU448" s="16"/>
      <c r="AV448" s="16"/>
      <c r="AW448" s="16"/>
      <c r="AX448" s="16"/>
      <c r="AY448" s="16"/>
      <c r="AZ448" s="16"/>
      <c r="BA448" s="16"/>
      <c r="BB448" s="16"/>
      <c r="BC448" s="16"/>
      <c r="BD448" s="16"/>
      <c r="BE448" s="16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6"/>
      <c r="BR448" s="16"/>
      <c r="BS448" s="16"/>
      <c r="BT448" s="16"/>
      <c r="BU448" s="16"/>
      <c r="BV448" s="16"/>
      <c r="BW448" s="16"/>
      <c r="BX448" s="16"/>
      <c r="BY448" s="16"/>
      <c r="BZ448" s="16"/>
      <c r="CA448" s="16"/>
      <c r="CB448" s="16"/>
      <c r="CC448" s="16"/>
      <c r="CD448" s="16"/>
      <c r="CE448" s="16"/>
      <c r="CF448" s="16"/>
      <c r="CG448" s="16"/>
      <c r="CH448" s="16"/>
      <c r="CI448" s="16"/>
      <c r="CJ448" s="16"/>
      <c r="CK448" s="16"/>
      <c r="CL448" s="16"/>
      <c r="CM448" s="16"/>
      <c r="CN448" s="16"/>
      <c r="CO448" s="16"/>
      <c r="CP448" s="16"/>
      <c r="CQ448" s="16"/>
      <c r="CR448" s="16"/>
      <c r="CS448" s="16"/>
    </row>
    <row r="449" spans="1:97" s="98" customFormat="1" x14ac:dyDescent="0.2">
      <c r="A449" s="110"/>
      <c r="I449" s="99"/>
      <c r="L449" s="42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16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6"/>
      <c r="BE449" s="16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6"/>
      <c r="BR449" s="16"/>
      <c r="BS449" s="16"/>
      <c r="BT449" s="16"/>
      <c r="BU449" s="16"/>
      <c r="BV449" s="16"/>
      <c r="BW449" s="16"/>
      <c r="BX449" s="16"/>
      <c r="BY449" s="16"/>
      <c r="BZ449" s="16"/>
      <c r="CA449" s="16"/>
      <c r="CB449" s="16"/>
      <c r="CC449" s="16"/>
      <c r="CD449" s="16"/>
      <c r="CE449" s="16"/>
      <c r="CF449" s="16"/>
      <c r="CG449" s="16"/>
      <c r="CH449" s="16"/>
      <c r="CI449" s="16"/>
      <c r="CJ449" s="16"/>
      <c r="CK449" s="16"/>
      <c r="CL449" s="16"/>
      <c r="CM449" s="16"/>
      <c r="CN449" s="16"/>
      <c r="CO449" s="16"/>
      <c r="CP449" s="16"/>
      <c r="CQ449" s="16"/>
      <c r="CR449" s="16"/>
      <c r="CS449" s="16"/>
    </row>
    <row r="450" spans="1:97" s="98" customFormat="1" x14ac:dyDescent="0.2">
      <c r="A450" s="110"/>
      <c r="I450" s="99"/>
      <c r="L450" s="42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6"/>
      <c r="AN450" s="16"/>
      <c r="AO450" s="16"/>
      <c r="AP450" s="16"/>
      <c r="AQ450" s="16"/>
      <c r="AR450" s="16"/>
      <c r="AS450" s="16"/>
      <c r="AT450" s="16"/>
      <c r="AU450" s="16"/>
      <c r="AV450" s="16"/>
      <c r="AW450" s="16"/>
      <c r="AX450" s="16"/>
      <c r="AY450" s="16"/>
      <c r="AZ450" s="16"/>
      <c r="BA450" s="16"/>
      <c r="BB450" s="16"/>
      <c r="BC450" s="16"/>
      <c r="BD450" s="16"/>
      <c r="BE450" s="16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6"/>
      <c r="BR450" s="16"/>
      <c r="BS450" s="16"/>
      <c r="BT450" s="16"/>
      <c r="BU450" s="16"/>
      <c r="BV450" s="16"/>
      <c r="BW450" s="16"/>
      <c r="BX450" s="16"/>
      <c r="BY450" s="16"/>
      <c r="BZ450" s="16"/>
      <c r="CA450" s="16"/>
      <c r="CB450" s="16"/>
      <c r="CC450" s="16"/>
      <c r="CD450" s="16"/>
      <c r="CE450" s="16"/>
      <c r="CF450" s="16"/>
      <c r="CG450" s="16"/>
      <c r="CH450" s="16"/>
      <c r="CI450" s="16"/>
      <c r="CJ450" s="16"/>
      <c r="CK450" s="16"/>
      <c r="CL450" s="16"/>
      <c r="CM450" s="16"/>
      <c r="CN450" s="16"/>
      <c r="CO450" s="16"/>
      <c r="CP450" s="16"/>
      <c r="CQ450" s="16"/>
      <c r="CR450" s="16"/>
      <c r="CS450" s="16"/>
    </row>
    <row r="451" spans="1:97" s="98" customFormat="1" x14ac:dyDescent="0.2">
      <c r="A451" s="110"/>
      <c r="I451" s="99"/>
      <c r="L451" s="42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6"/>
      <c r="AQ451" s="16"/>
      <c r="AR451" s="16"/>
      <c r="AS451" s="16"/>
      <c r="AT451" s="16"/>
      <c r="AU451" s="16"/>
      <c r="AV451" s="16"/>
      <c r="AW451" s="16"/>
      <c r="AX451" s="16"/>
      <c r="AY451" s="16"/>
      <c r="AZ451" s="16"/>
      <c r="BA451" s="16"/>
      <c r="BB451" s="16"/>
      <c r="BC451" s="16"/>
      <c r="BD451" s="16"/>
      <c r="BE451" s="16"/>
      <c r="BF451" s="16"/>
      <c r="BG451" s="16"/>
      <c r="BH451" s="16"/>
      <c r="BI451" s="16"/>
      <c r="BJ451" s="16"/>
      <c r="BK451" s="16"/>
      <c r="BL451" s="16"/>
      <c r="BM451" s="16"/>
      <c r="BN451" s="16"/>
      <c r="BO451" s="16"/>
      <c r="BP451" s="16"/>
      <c r="BQ451" s="16"/>
      <c r="BR451" s="16"/>
      <c r="BS451" s="16"/>
      <c r="BT451" s="16"/>
      <c r="BU451" s="16"/>
      <c r="BV451" s="16"/>
      <c r="BW451" s="16"/>
      <c r="BX451" s="16"/>
      <c r="BY451" s="16"/>
      <c r="BZ451" s="16"/>
      <c r="CA451" s="16"/>
      <c r="CB451" s="16"/>
      <c r="CC451" s="16"/>
      <c r="CD451" s="16"/>
      <c r="CE451" s="16"/>
      <c r="CF451" s="16"/>
      <c r="CG451" s="16"/>
      <c r="CH451" s="16"/>
      <c r="CI451" s="16"/>
      <c r="CJ451" s="16"/>
      <c r="CK451" s="16"/>
      <c r="CL451" s="16"/>
      <c r="CM451" s="16"/>
      <c r="CN451" s="16"/>
      <c r="CO451" s="16"/>
      <c r="CP451" s="16"/>
      <c r="CQ451" s="16"/>
      <c r="CR451" s="16"/>
      <c r="CS451" s="16"/>
    </row>
    <row r="452" spans="1:97" s="98" customFormat="1" x14ac:dyDescent="0.2">
      <c r="A452" s="110"/>
      <c r="I452" s="99"/>
      <c r="L452" s="42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6"/>
      <c r="AQ452" s="16"/>
      <c r="AR452" s="16"/>
      <c r="AS452" s="16"/>
      <c r="AT452" s="16"/>
      <c r="AU452" s="16"/>
      <c r="AV452" s="16"/>
      <c r="AW452" s="16"/>
      <c r="AX452" s="16"/>
      <c r="AY452" s="16"/>
      <c r="AZ452" s="16"/>
      <c r="BA452" s="16"/>
      <c r="BB452" s="16"/>
      <c r="BC452" s="16"/>
      <c r="BD452" s="16"/>
      <c r="BE452" s="16"/>
      <c r="BF452" s="16"/>
      <c r="BG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6"/>
      <c r="BR452" s="16"/>
      <c r="BS452" s="16"/>
      <c r="BT452" s="16"/>
      <c r="BU452" s="16"/>
      <c r="BV452" s="16"/>
      <c r="BW452" s="16"/>
      <c r="BX452" s="16"/>
      <c r="BY452" s="16"/>
      <c r="BZ452" s="16"/>
      <c r="CA452" s="16"/>
      <c r="CB452" s="16"/>
      <c r="CC452" s="16"/>
      <c r="CD452" s="16"/>
      <c r="CE452" s="16"/>
      <c r="CF452" s="16"/>
      <c r="CG452" s="16"/>
      <c r="CH452" s="16"/>
      <c r="CI452" s="16"/>
      <c r="CJ452" s="16"/>
      <c r="CK452" s="16"/>
      <c r="CL452" s="16"/>
      <c r="CM452" s="16"/>
      <c r="CN452" s="16"/>
      <c r="CO452" s="16"/>
      <c r="CP452" s="16"/>
      <c r="CQ452" s="16"/>
      <c r="CR452" s="16"/>
      <c r="CS452" s="16"/>
    </row>
    <row r="453" spans="1:97" s="98" customFormat="1" x14ac:dyDescent="0.2">
      <c r="A453" s="110"/>
      <c r="I453" s="99"/>
      <c r="L453" s="42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6"/>
      <c r="AQ453" s="16"/>
      <c r="AR453" s="16"/>
      <c r="AS453" s="16"/>
      <c r="AT453" s="16"/>
      <c r="AU453" s="16"/>
      <c r="AV453" s="16"/>
      <c r="AW453" s="16"/>
      <c r="AX453" s="16"/>
      <c r="AY453" s="16"/>
      <c r="AZ453" s="16"/>
      <c r="BA453" s="16"/>
      <c r="BB453" s="16"/>
      <c r="BC453" s="16"/>
      <c r="BD453" s="16"/>
      <c r="BE453" s="16"/>
      <c r="BF453" s="16"/>
      <c r="BG453" s="16"/>
      <c r="BH453" s="16"/>
      <c r="BI453" s="16"/>
      <c r="BJ453" s="16"/>
      <c r="BK453" s="16"/>
      <c r="BL453" s="16"/>
      <c r="BM453" s="16"/>
      <c r="BN453" s="16"/>
      <c r="BO453" s="16"/>
      <c r="BP453" s="16"/>
      <c r="BQ453" s="16"/>
      <c r="BR453" s="16"/>
      <c r="BS453" s="16"/>
      <c r="BT453" s="16"/>
      <c r="BU453" s="16"/>
      <c r="BV453" s="16"/>
      <c r="BW453" s="16"/>
      <c r="BX453" s="16"/>
      <c r="BY453" s="16"/>
      <c r="BZ453" s="16"/>
      <c r="CA453" s="16"/>
      <c r="CB453" s="16"/>
      <c r="CC453" s="16"/>
      <c r="CD453" s="16"/>
      <c r="CE453" s="16"/>
      <c r="CF453" s="16"/>
      <c r="CG453" s="16"/>
      <c r="CH453" s="16"/>
      <c r="CI453" s="16"/>
      <c r="CJ453" s="16"/>
      <c r="CK453" s="16"/>
      <c r="CL453" s="16"/>
      <c r="CM453" s="16"/>
      <c r="CN453" s="16"/>
      <c r="CO453" s="16"/>
      <c r="CP453" s="16"/>
      <c r="CQ453" s="16"/>
      <c r="CR453" s="16"/>
      <c r="CS453" s="16"/>
    </row>
    <row r="454" spans="1:97" s="98" customFormat="1" x14ac:dyDescent="0.2">
      <c r="A454" s="110"/>
      <c r="I454" s="99"/>
      <c r="L454" s="42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16"/>
      <c r="AN454" s="16"/>
      <c r="AO454" s="16"/>
      <c r="AP454" s="16"/>
      <c r="AQ454" s="16"/>
      <c r="AR454" s="16"/>
      <c r="AS454" s="16"/>
      <c r="AT454" s="16"/>
      <c r="AU454" s="16"/>
      <c r="AV454" s="16"/>
      <c r="AW454" s="16"/>
      <c r="AX454" s="16"/>
      <c r="AY454" s="16"/>
      <c r="AZ454" s="16"/>
      <c r="BA454" s="16"/>
      <c r="BB454" s="16"/>
      <c r="BC454" s="16"/>
      <c r="BD454" s="16"/>
      <c r="BE454" s="16"/>
      <c r="BF454" s="16"/>
      <c r="BG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6"/>
      <c r="BR454" s="16"/>
      <c r="BS454" s="16"/>
      <c r="BT454" s="16"/>
      <c r="BU454" s="16"/>
      <c r="BV454" s="16"/>
      <c r="BW454" s="16"/>
      <c r="BX454" s="16"/>
      <c r="BY454" s="16"/>
      <c r="BZ454" s="16"/>
      <c r="CA454" s="16"/>
      <c r="CB454" s="16"/>
      <c r="CC454" s="16"/>
      <c r="CD454" s="16"/>
      <c r="CE454" s="16"/>
      <c r="CF454" s="16"/>
      <c r="CG454" s="16"/>
      <c r="CH454" s="16"/>
      <c r="CI454" s="16"/>
      <c r="CJ454" s="16"/>
      <c r="CK454" s="16"/>
      <c r="CL454" s="16"/>
      <c r="CM454" s="16"/>
      <c r="CN454" s="16"/>
      <c r="CO454" s="16"/>
      <c r="CP454" s="16"/>
      <c r="CQ454" s="16"/>
      <c r="CR454" s="16"/>
      <c r="CS454" s="16"/>
    </row>
    <row r="455" spans="1:97" s="98" customFormat="1" x14ac:dyDescent="0.2">
      <c r="A455" s="110"/>
      <c r="I455" s="99"/>
      <c r="L455" s="42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16"/>
      <c r="BC455" s="16"/>
      <c r="BD455" s="16"/>
      <c r="BE455" s="16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6"/>
      <c r="BR455" s="16"/>
      <c r="BS455" s="16"/>
      <c r="BT455" s="16"/>
      <c r="BU455" s="16"/>
      <c r="BV455" s="16"/>
      <c r="BW455" s="16"/>
      <c r="BX455" s="16"/>
      <c r="BY455" s="16"/>
      <c r="BZ455" s="16"/>
      <c r="CA455" s="16"/>
      <c r="CB455" s="16"/>
      <c r="CC455" s="16"/>
      <c r="CD455" s="16"/>
      <c r="CE455" s="16"/>
      <c r="CF455" s="16"/>
      <c r="CG455" s="16"/>
      <c r="CH455" s="16"/>
      <c r="CI455" s="16"/>
      <c r="CJ455" s="16"/>
      <c r="CK455" s="16"/>
      <c r="CL455" s="16"/>
      <c r="CM455" s="16"/>
      <c r="CN455" s="16"/>
      <c r="CO455" s="16"/>
      <c r="CP455" s="16"/>
      <c r="CQ455" s="16"/>
      <c r="CR455" s="16"/>
      <c r="CS455" s="16"/>
    </row>
    <row r="456" spans="1:97" s="98" customFormat="1" x14ac:dyDescent="0.2">
      <c r="A456" s="110"/>
      <c r="I456" s="99"/>
      <c r="L456" s="42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  <c r="AT456" s="16"/>
      <c r="AU456" s="16"/>
      <c r="AV456" s="16"/>
      <c r="AW456" s="16"/>
      <c r="AX456" s="16"/>
      <c r="AY456" s="16"/>
      <c r="AZ456" s="16"/>
      <c r="BA456" s="16"/>
      <c r="BB456" s="16"/>
      <c r="BC456" s="16"/>
      <c r="BD456" s="16"/>
      <c r="BE456" s="16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6"/>
      <c r="BR456" s="16"/>
      <c r="BS456" s="16"/>
      <c r="BT456" s="16"/>
      <c r="BU456" s="16"/>
      <c r="BV456" s="16"/>
      <c r="BW456" s="16"/>
      <c r="BX456" s="16"/>
      <c r="BY456" s="16"/>
      <c r="BZ456" s="16"/>
      <c r="CA456" s="16"/>
      <c r="CB456" s="16"/>
      <c r="CC456" s="16"/>
      <c r="CD456" s="16"/>
      <c r="CE456" s="16"/>
      <c r="CF456" s="16"/>
      <c r="CG456" s="16"/>
      <c r="CH456" s="16"/>
      <c r="CI456" s="16"/>
      <c r="CJ456" s="16"/>
      <c r="CK456" s="16"/>
      <c r="CL456" s="16"/>
      <c r="CM456" s="16"/>
      <c r="CN456" s="16"/>
      <c r="CO456" s="16"/>
      <c r="CP456" s="16"/>
      <c r="CQ456" s="16"/>
      <c r="CR456" s="16"/>
      <c r="CS456" s="16"/>
    </row>
    <row r="457" spans="1:97" s="98" customFormat="1" x14ac:dyDescent="0.2">
      <c r="A457" s="110"/>
      <c r="I457" s="99"/>
      <c r="L457" s="42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6"/>
      <c r="AQ457" s="16"/>
      <c r="AR457" s="16"/>
      <c r="AS457" s="16"/>
      <c r="AT457" s="16"/>
      <c r="AU457" s="16"/>
      <c r="AV457" s="16"/>
      <c r="AW457" s="16"/>
      <c r="AX457" s="16"/>
      <c r="AY457" s="16"/>
      <c r="AZ457" s="16"/>
      <c r="BA457" s="16"/>
      <c r="BB457" s="16"/>
      <c r="BC457" s="16"/>
      <c r="BD457" s="16"/>
      <c r="BE457" s="16"/>
      <c r="BF457" s="16"/>
      <c r="BG457" s="16"/>
      <c r="BH457" s="16"/>
      <c r="BI457" s="16"/>
      <c r="BJ457" s="16"/>
      <c r="BK457" s="16"/>
      <c r="BL457" s="16"/>
      <c r="BM457" s="16"/>
      <c r="BN457" s="16"/>
      <c r="BO457" s="16"/>
      <c r="BP457" s="16"/>
      <c r="BQ457" s="16"/>
      <c r="BR457" s="16"/>
      <c r="BS457" s="16"/>
      <c r="BT457" s="16"/>
      <c r="BU457" s="16"/>
      <c r="BV457" s="16"/>
      <c r="BW457" s="16"/>
      <c r="BX457" s="16"/>
      <c r="BY457" s="16"/>
      <c r="BZ457" s="16"/>
      <c r="CA457" s="16"/>
      <c r="CB457" s="16"/>
      <c r="CC457" s="16"/>
      <c r="CD457" s="16"/>
      <c r="CE457" s="16"/>
      <c r="CF457" s="16"/>
      <c r="CG457" s="16"/>
      <c r="CH457" s="16"/>
      <c r="CI457" s="16"/>
      <c r="CJ457" s="16"/>
      <c r="CK457" s="16"/>
      <c r="CL457" s="16"/>
      <c r="CM457" s="16"/>
      <c r="CN457" s="16"/>
      <c r="CO457" s="16"/>
      <c r="CP457" s="16"/>
      <c r="CQ457" s="16"/>
      <c r="CR457" s="16"/>
      <c r="CS457" s="16"/>
    </row>
    <row r="458" spans="1:97" s="98" customFormat="1" x14ac:dyDescent="0.2">
      <c r="A458" s="110"/>
      <c r="I458" s="99"/>
      <c r="L458" s="42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6"/>
      <c r="AQ458" s="16"/>
      <c r="AR458" s="16"/>
      <c r="AS458" s="16"/>
      <c r="AT458" s="16"/>
      <c r="AU458" s="16"/>
      <c r="AV458" s="16"/>
      <c r="AW458" s="16"/>
      <c r="AX458" s="16"/>
      <c r="AY458" s="16"/>
      <c r="AZ458" s="16"/>
      <c r="BA458" s="16"/>
      <c r="BB458" s="16"/>
      <c r="BC458" s="16"/>
      <c r="BD458" s="16"/>
      <c r="BE458" s="16"/>
      <c r="BF458" s="16"/>
      <c r="BG458" s="16"/>
      <c r="BH458" s="16"/>
      <c r="BI458" s="16"/>
      <c r="BJ458" s="16"/>
      <c r="BK458" s="16"/>
      <c r="BL458" s="16"/>
      <c r="BM458" s="16"/>
      <c r="BN458" s="16"/>
      <c r="BO458" s="16"/>
      <c r="BP458" s="16"/>
      <c r="BQ458" s="16"/>
      <c r="BR458" s="16"/>
      <c r="BS458" s="16"/>
      <c r="BT458" s="16"/>
      <c r="BU458" s="16"/>
      <c r="BV458" s="16"/>
      <c r="BW458" s="16"/>
      <c r="BX458" s="16"/>
      <c r="BY458" s="16"/>
      <c r="BZ458" s="16"/>
      <c r="CA458" s="16"/>
      <c r="CB458" s="16"/>
      <c r="CC458" s="16"/>
      <c r="CD458" s="16"/>
      <c r="CE458" s="16"/>
      <c r="CF458" s="16"/>
      <c r="CG458" s="16"/>
      <c r="CH458" s="16"/>
      <c r="CI458" s="16"/>
      <c r="CJ458" s="16"/>
      <c r="CK458" s="16"/>
      <c r="CL458" s="16"/>
      <c r="CM458" s="16"/>
      <c r="CN458" s="16"/>
      <c r="CO458" s="16"/>
      <c r="CP458" s="16"/>
      <c r="CQ458" s="16"/>
      <c r="CR458" s="16"/>
      <c r="CS458" s="16"/>
    </row>
    <row r="459" spans="1:97" s="98" customFormat="1" x14ac:dyDescent="0.2">
      <c r="A459" s="110"/>
      <c r="I459" s="99"/>
      <c r="L459" s="42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16"/>
      <c r="AN459" s="16"/>
      <c r="AO459" s="16"/>
      <c r="AP459" s="16"/>
      <c r="AQ459" s="16"/>
      <c r="AR459" s="16"/>
      <c r="AS459" s="16"/>
      <c r="AT459" s="16"/>
      <c r="AU459" s="16"/>
      <c r="AV459" s="16"/>
      <c r="AW459" s="16"/>
      <c r="AX459" s="16"/>
      <c r="AY459" s="16"/>
      <c r="AZ459" s="16"/>
      <c r="BA459" s="16"/>
      <c r="BB459" s="16"/>
      <c r="BC459" s="16"/>
      <c r="BD459" s="16"/>
      <c r="BE459" s="16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6"/>
      <c r="BR459" s="16"/>
      <c r="BS459" s="16"/>
      <c r="BT459" s="16"/>
      <c r="BU459" s="16"/>
      <c r="BV459" s="16"/>
      <c r="BW459" s="16"/>
      <c r="BX459" s="16"/>
      <c r="BY459" s="16"/>
      <c r="BZ459" s="16"/>
      <c r="CA459" s="16"/>
      <c r="CB459" s="16"/>
      <c r="CC459" s="16"/>
      <c r="CD459" s="16"/>
      <c r="CE459" s="16"/>
      <c r="CF459" s="16"/>
      <c r="CG459" s="16"/>
      <c r="CH459" s="16"/>
      <c r="CI459" s="16"/>
      <c r="CJ459" s="16"/>
      <c r="CK459" s="16"/>
      <c r="CL459" s="16"/>
      <c r="CM459" s="16"/>
      <c r="CN459" s="16"/>
      <c r="CO459" s="16"/>
      <c r="CP459" s="16"/>
      <c r="CQ459" s="16"/>
      <c r="CR459" s="16"/>
      <c r="CS459" s="16"/>
    </row>
    <row r="460" spans="1:97" s="98" customFormat="1" x14ac:dyDescent="0.2">
      <c r="A460" s="110"/>
      <c r="I460" s="99"/>
      <c r="L460" s="42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16"/>
      <c r="AN460" s="16"/>
      <c r="AO460" s="16"/>
      <c r="AP460" s="16"/>
      <c r="AQ460" s="16"/>
      <c r="AR460" s="16"/>
      <c r="AS460" s="16"/>
      <c r="AT460" s="16"/>
      <c r="AU460" s="16"/>
      <c r="AV460" s="16"/>
      <c r="AW460" s="16"/>
      <c r="AX460" s="16"/>
      <c r="AY460" s="16"/>
      <c r="AZ460" s="16"/>
      <c r="BA460" s="16"/>
      <c r="BB460" s="16"/>
      <c r="BC460" s="16"/>
      <c r="BD460" s="16"/>
      <c r="BE460" s="16"/>
      <c r="BF460" s="16"/>
      <c r="BG460" s="16"/>
      <c r="BH460" s="16"/>
      <c r="BI460" s="16"/>
      <c r="BJ460" s="16"/>
      <c r="BK460" s="16"/>
      <c r="BL460" s="16"/>
      <c r="BM460" s="16"/>
      <c r="BN460" s="16"/>
      <c r="BO460" s="16"/>
      <c r="BP460" s="16"/>
      <c r="BQ460" s="16"/>
      <c r="BR460" s="16"/>
      <c r="BS460" s="16"/>
      <c r="BT460" s="16"/>
      <c r="BU460" s="16"/>
      <c r="BV460" s="16"/>
      <c r="BW460" s="16"/>
      <c r="BX460" s="16"/>
      <c r="BY460" s="16"/>
      <c r="BZ460" s="16"/>
      <c r="CA460" s="16"/>
      <c r="CB460" s="16"/>
      <c r="CC460" s="16"/>
      <c r="CD460" s="16"/>
      <c r="CE460" s="16"/>
      <c r="CF460" s="16"/>
      <c r="CG460" s="16"/>
      <c r="CH460" s="16"/>
      <c r="CI460" s="16"/>
      <c r="CJ460" s="16"/>
      <c r="CK460" s="16"/>
      <c r="CL460" s="16"/>
      <c r="CM460" s="16"/>
      <c r="CN460" s="16"/>
      <c r="CO460" s="16"/>
      <c r="CP460" s="16"/>
      <c r="CQ460" s="16"/>
      <c r="CR460" s="16"/>
      <c r="CS460" s="16"/>
    </row>
    <row r="461" spans="1:97" s="98" customFormat="1" x14ac:dyDescent="0.2">
      <c r="A461" s="110"/>
      <c r="I461" s="99"/>
      <c r="L461" s="42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  <c r="AW461" s="16"/>
      <c r="AX461" s="16"/>
      <c r="AY461" s="16"/>
      <c r="AZ461" s="16"/>
      <c r="BA461" s="16"/>
      <c r="BB461" s="16"/>
      <c r="BC461" s="16"/>
      <c r="BD461" s="16"/>
      <c r="BE461" s="16"/>
      <c r="BF461" s="16"/>
      <c r="BG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6"/>
      <c r="BR461" s="16"/>
      <c r="BS461" s="16"/>
      <c r="BT461" s="16"/>
      <c r="BU461" s="16"/>
      <c r="BV461" s="16"/>
      <c r="BW461" s="16"/>
      <c r="BX461" s="16"/>
      <c r="BY461" s="16"/>
      <c r="BZ461" s="16"/>
      <c r="CA461" s="16"/>
      <c r="CB461" s="16"/>
      <c r="CC461" s="16"/>
      <c r="CD461" s="16"/>
      <c r="CE461" s="16"/>
      <c r="CF461" s="16"/>
      <c r="CG461" s="16"/>
      <c r="CH461" s="16"/>
      <c r="CI461" s="16"/>
      <c r="CJ461" s="16"/>
      <c r="CK461" s="16"/>
      <c r="CL461" s="16"/>
      <c r="CM461" s="16"/>
      <c r="CN461" s="16"/>
      <c r="CO461" s="16"/>
      <c r="CP461" s="16"/>
      <c r="CQ461" s="16"/>
      <c r="CR461" s="16"/>
      <c r="CS461" s="16"/>
    </row>
    <row r="462" spans="1:97" s="98" customFormat="1" x14ac:dyDescent="0.2">
      <c r="A462" s="110"/>
      <c r="I462" s="99"/>
      <c r="L462" s="42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6"/>
      <c r="AQ462" s="16"/>
      <c r="AR462" s="16"/>
      <c r="AS462" s="16"/>
      <c r="AT462" s="16"/>
      <c r="AU462" s="16"/>
      <c r="AV462" s="16"/>
      <c r="AW462" s="16"/>
      <c r="AX462" s="16"/>
      <c r="AY462" s="16"/>
      <c r="AZ462" s="16"/>
      <c r="BA462" s="16"/>
      <c r="BB462" s="16"/>
      <c r="BC462" s="16"/>
      <c r="BD462" s="16"/>
      <c r="BE462" s="16"/>
      <c r="BF462" s="16"/>
      <c r="BG462" s="16"/>
      <c r="BH462" s="16"/>
      <c r="BI462" s="16"/>
      <c r="BJ462" s="16"/>
      <c r="BK462" s="16"/>
      <c r="BL462" s="16"/>
      <c r="BM462" s="16"/>
      <c r="BN462" s="16"/>
      <c r="BO462" s="16"/>
      <c r="BP462" s="16"/>
      <c r="BQ462" s="16"/>
      <c r="BR462" s="16"/>
      <c r="BS462" s="16"/>
      <c r="BT462" s="16"/>
      <c r="BU462" s="16"/>
      <c r="BV462" s="16"/>
      <c r="BW462" s="16"/>
      <c r="BX462" s="16"/>
      <c r="BY462" s="16"/>
      <c r="BZ462" s="16"/>
      <c r="CA462" s="16"/>
      <c r="CB462" s="16"/>
      <c r="CC462" s="16"/>
      <c r="CD462" s="16"/>
      <c r="CE462" s="16"/>
      <c r="CF462" s="16"/>
      <c r="CG462" s="16"/>
      <c r="CH462" s="16"/>
      <c r="CI462" s="16"/>
      <c r="CJ462" s="16"/>
      <c r="CK462" s="16"/>
      <c r="CL462" s="16"/>
      <c r="CM462" s="16"/>
      <c r="CN462" s="16"/>
      <c r="CO462" s="16"/>
      <c r="CP462" s="16"/>
      <c r="CQ462" s="16"/>
      <c r="CR462" s="16"/>
      <c r="CS462" s="16"/>
    </row>
    <row r="463" spans="1:97" s="98" customFormat="1" x14ac:dyDescent="0.2">
      <c r="A463" s="110"/>
      <c r="I463" s="99"/>
      <c r="L463" s="42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16"/>
      <c r="AA463" s="16"/>
      <c r="AB463" s="16"/>
      <c r="AC463" s="16"/>
      <c r="AD463" s="16"/>
      <c r="AE463" s="16"/>
      <c r="AF463" s="16"/>
      <c r="AG463" s="16"/>
      <c r="AH463" s="16"/>
      <c r="AI463" s="16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  <c r="AT463" s="16"/>
      <c r="AU463" s="16"/>
      <c r="AV463" s="16"/>
      <c r="AW463" s="16"/>
      <c r="AX463" s="16"/>
      <c r="AY463" s="16"/>
      <c r="AZ463" s="16"/>
      <c r="BA463" s="16"/>
      <c r="BB463" s="16"/>
      <c r="BC463" s="16"/>
      <c r="BD463" s="16"/>
      <c r="BE463" s="16"/>
      <c r="BF463" s="16"/>
      <c r="BG463" s="16"/>
      <c r="BH463" s="16"/>
      <c r="BI463" s="16"/>
      <c r="BJ463" s="16"/>
      <c r="BK463" s="16"/>
      <c r="BL463" s="16"/>
      <c r="BM463" s="16"/>
      <c r="BN463" s="16"/>
      <c r="BO463" s="16"/>
      <c r="BP463" s="16"/>
      <c r="BQ463" s="16"/>
      <c r="BR463" s="16"/>
      <c r="BS463" s="16"/>
      <c r="BT463" s="16"/>
      <c r="BU463" s="16"/>
      <c r="BV463" s="16"/>
      <c r="BW463" s="16"/>
      <c r="BX463" s="16"/>
      <c r="BY463" s="16"/>
      <c r="BZ463" s="16"/>
      <c r="CA463" s="16"/>
      <c r="CB463" s="16"/>
      <c r="CC463" s="16"/>
      <c r="CD463" s="16"/>
      <c r="CE463" s="16"/>
      <c r="CF463" s="16"/>
      <c r="CG463" s="16"/>
      <c r="CH463" s="16"/>
      <c r="CI463" s="16"/>
      <c r="CJ463" s="16"/>
      <c r="CK463" s="16"/>
      <c r="CL463" s="16"/>
      <c r="CM463" s="16"/>
      <c r="CN463" s="16"/>
      <c r="CO463" s="16"/>
      <c r="CP463" s="16"/>
      <c r="CQ463" s="16"/>
      <c r="CR463" s="16"/>
      <c r="CS463" s="16"/>
    </row>
    <row r="464" spans="1:97" s="98" customFormat="1" x14ac:dyDescent="0.2">
      <c r="A464" s="110"/>
      <c r="I464" s="99"/>
      <c r="L464" s="42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16"/>
      <c r="AN464" s="16"/>
      <c r="AO464" s="16"/>
      <c r="AP464" s="16"/>
      <c r="AQ464" s="16"/>
      <c r="AR464" s="16"/>
      <c r="AS464" s="16"/>
      <c r="AT464" s="16"/>
      <c r="AU464" s="16"/>
      <c r="AV464" s="16"/>
      <c r="AW464" s="16"/>
      <c r="AX464" s="16"/>
      <c r="AY464" s="16"/>
      <c r="AZ464" s="16"/>
      <c r="BA464" s="16"/>
      <c r="BB464" s="16"/>
      <c r="BC464" s="16"/>
      <c r="BD464" s="16"/>
      <c r="BE464" s="16"/>
      <c r="BF464" s="16"/>
      <c r="BG464" s="16"/>
      <c r="BH464" s="16"/>
      <c r="BI464" s="16"/>
      <c r="BJ464" s="16"/>
      <c r="BK464" s="16"/>
      <c r="BL464" s="16"/>
      <c r="BM464" s="16"/>
      <c r="BN464" s="16"/>
      <c r="BO464" s="16"/>
      <c r="BP464" s="16"/>
      <c r="BQ464" s="16"/>
      <c r="BR464" s="16"/>
      <c r="BS464" s="16"/>
      <c r="BT464" s="16"/>
      <c r="BU464" s="16"/>
      <c r="BV464" s="16"/>
      <c r="BW464" s="16"/>
      <c r="BX464" s="16"/>
      <c r="BY464" s="16"/>
      <c r="BZ464" s="16"/>
      <c r="CA464" s="16"/>
      <c r="CB464" s="16"/>
      <c r="CC464" s="16"/>
      <c r="CD464" s="16"/>
      <c r="CE464" s="16"/>
      <c r="CF464" s="16"/>
      <c r="CG464" s="16"/>
      <c r="CH464" s="16"/>
      <c r="CI464" s="16"/>
      <c r="CJ464" s="16"/>
      <c r="CK464" s="16"/>
      <c r="CL464" s="16"/>
      <c r="CM464" s="16"/>
      <c r="CN464" s="16"/>
      <c r="CO464" s="16"/>
      <c r="CP464" s="16"/>
      <c r="CQ464" s="16"/>
      <c r="CR464" s="16"/>
      <c r="CS464" s="16"/>
    </row>
    <row r="465" spans="1:97" s="98" customFormat="1" x14ac:dyDescent="0.2">
      <c r="A465" s="110"/>
      <c r="I465" s="99"/>
      <c r="L465" s="42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16"/>
      <c r="AA465" s="16"/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  <c r="AM465" s="16"/>
      <c r="AN465" s="16"/>
      <c r="AO465" s="16"/>
      <c r="AP465" s="16"/>
      <c r="AQ465" s="16"/>
      <c r="AR465" s="16"/>
      <c r="AS465" s="16"/>
      <c r="AT465" s="16"/>
      <c r="AU465" s="16"/>
      <c r="AV465" s="16"/>
      <c r="AW465" s="16"/>
      <c r="AX465" s="16"/>
      <c r="AY465" s="16"/>
      <c r="AZ465" s="16"/>
      <c r="BA465" s="16"/>
      <c r="BB465" s="16"/>
      <c r="BC465" s="16"/>
      <c r="BD465" s="16"/>
      <c r="BE465" s="16"/>
      <c r="BF465" s="16"/>
      <c r="BG465" s="16"/>
      <c r="BH465" s="16"/>
      <c r="BI465" s="16"/>
      <c r="BJ465" s="16"/>
      <c r="BK465" s="16"/>
      <c r="BL465" s="16"/>
      <c r="BM465" s="16"/>
      <c r="BN465" s="16"/>
      <c r="BO465" s="16"/>
      <c r="BP465" s="16"/>
      <c r="BQ465" s="16"/>
      <c r="BR465" s="16"/>
      <c r="BS465" s="16"/>
      <c r="BT465" s="16"/>
      <c r="BU465" s="16"/>
      <c r="BV465" s="16"/>
      <c r="BW465" s="16"/>
      <c r="BX465" s="16"/>
      <c r="BY465" s="16"/>
      <c r="BZ465" s="16"/>
      <c r="CA465" s="16"/>
      <c r="CB465" s="16"/>
      <c r="CC465" s="16"/>
      <c r="CD465" s="16"/>
      <c r="CE465" s="16"/>
      <c r="CF465" s="16"/>
      <c r="CG465" s="16"/>
      <c r="CH465" s="16"/>
      <c r="CI465" s="16"/>
      <c r="CJ465" s="16"/>
      <c r="CK465" s="16"/>
      <c r="CL465" s="16"/>
      <c r="CM465" s="16"/>
      <c r="CN465" s="16"/>
      <c r="CO465" s="16"/>
      <c r="CP465" s="16"/>
      <c r="CQ465" s="16"/>
      <c r="CR465" s="16"/>
      <c r="CS465" s="16"/>
    </row>
    <row r="466" spans="1:97" s="98" customFormat="1" x14ac:dyDescent="0.2">
      <c r="A466" s="110"/>
      <c r="I466" s="99"/>
      <c r="L466" s="42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  <c r="AT466" s="16"/>
      <c r="AU466" s="16"/>
      <c r="AV466" s="16"/>
      <c r="AW466" s="16"/>
      <c r="AX466" s="16"/>
      <c r="AY466" s="16"/>
      <c r="AZ466" s="16"/>
      <c r="BA466" s="16"/>
      <c r="BB466" s="16"/>
      <c r="BC466" s="16"/>
      <c r="BD466" s="16"/>
      <c r="BE466" s="16"/>
      <c r="BF466" s="16"/>
      <c r="BG466" s="16"/>
      <c r="BH466" s="16"/>
      <c r="BI466" s="16"/>
      <c r="BJ466" s="16"/>
      <c r="BK466" s="16"/>
      <c r="BL466" s="16"/>
      <c r="BM466" s="16"/>
      <c r="BN466" s="16"/>
      <c r="BO466" s="16"/>
      <c r="BP466" s="16"/>
      <c r="BQ466" s="16"/>
      <c r="BR466" s="16"/>
      <c r="BS466" s="16"/>
      <c r="BT466" s="16"/>
      <c r="BU466" s="16"/>
      <c r="BV466" s="16"/>
      <c r="BW466" s="16"/>
      <c r="BX466" s="16"/>
      <c r="BY466" s="16"/>
      <c r="BZ466" s="16"/>
      <c r="CA466" s="16"/>
      <c r="CB466" s="16"/>
      <c r="CC466" s="16"/>
      <c r="CD466" s="16"/>
      <c r="CE466" s="16"/>
      <c r="CF466" s="16"/>
      <c r="CG466" s="16"/>
      <c r="CH466" s="16"/>
      <c r="CI466" s="16"/>
      <c r="CJ466" s="16"/>
      <c r="CK466" s="16"/>
      <c r="CL466" s="16"/>
      <c r="CM466" s="16"/>
      <c r="CN466" s="16"/>
      <c r="CO466" s="16"/>
      <c r="CP466" s="16"/>
      <c r="CQ466" s="16"/>
      <c r="CR466" s="16"/>
      <c r="CS466" s="16"/>
    </row>
    <row r="467" spans="1:97" s="98" customFormat="1" x14ac:dyDescent="0.2">
      <c r="A467" s="110"/>
      <c r="I467" s="99"/>
      <c r="L467" s="42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  <c r="AT467" s="16"/>
      <c r="AU467" s="16"/>
      <c r="AV467" s="16"/>
      <c r="AW467" s="16"/>
      <c r="AX467" s="16"/>
      <c r="AY467" s="16"/>
      <c r="AZ467" s="16"/>
      <c r="BA467" s="16"/>
      <c r="BB467" s="16"/>
      <c r="BC467" s="16"/>
      <c r="BD467" s="16"/>
      <c r="BE467" s="16"/>
      <c r="BF467" s="16"/>
      <c r="BG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6"/>
      <c r="BR467" s="16"/>
      <c r="BS467" s="16"/>
      <c r="BT467" s="16"/>
      <c r="BU467" s="16"/>
      <c r="BV467" s="16"/>
      <c r="BW467" s="16"/>
      <c r="BX467" s="16"/>
      <c r="BY467" s="16"/>
      <c r="BZ467" s="16"/>
      <c r="CA467" s="16"/>
      <c r="CB467" s="16"/>
      <c r="CC467" s="16"/>
      <c r="CD467" s="16"/>
      <c r="CE467" s="16"/>
      <c r="CF467" s="16"/>
      <c r="CG467" s="16"/>
      <c r="CH467" s="16"/>
      <c r="CI467" s="16"/>
      <c r="CJ467" s="16"/>
      <c r="CK467" s="16"/>
      <c r="CL467" s="16"/>
      <c r="CM467" s="16"/>
      <c r="CN467" s="16"/>
      <c r="CO467" s="16"/>
      <c r="CP467" s="16"/>
      <c r="CQ467" s="16"/>
      <c r="CR467" s="16"/>
      <c r="CS467" s="16"/>
    </row>
    <row r="468" spans="1:97" s="98" customFormat="1" x14ac:dyDescent="0.2">
      <c r="A468" s="110"/>
      <c r="I468" s="99"/>
      <c r="L468" s="42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16"/>
      <c r="AN468" s="16"/>
      <c r="AO468" s="16"/>
      <c r="AP468" s="16"/>
      <c r="AQ468" s="16"/>
      <c r="AR468" s="16"/>
      <c r="AS468" s="16"/>
      <c r="AT468" s="16"/>
      <c r="AU468" s="16"/>
      <c r="AV468" s="16"/>
      <c r="AW468" s="16"/>
      <c r="AX468" s="16"/>
      <c r="AY468" s="16"/>
      <c r="AZ468" s="16"/>
      <c r="BA468" s="16"/>
      <c r="BB468" s="16"/>
      <c r="BC468" s="16"/>
      <c r="BD468" s="16"/>
      <c r="BE468" s="16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6"/>
      <c r="BR468" s="16"/>
      <c r="BS468" s="16"/>
      <c r="BT468" s="16"/>
      <c r="BU468" s="16"/>
      <c r="BV468" s="16"/>
      <c r="BW468" s="16"/>
      <c r="BX468" s="16"/>
      <c r="BY468" s="16"/>
      <c r="BZ468" s="16"/>
      <c r="CA468" s="16"/>
      <c r="CB468" s="16"/>
      <c r="CC468" s="16"/>
      <c r="CD468" s="16"/>
      <c r="CE468" s="16"/>
      <c r="CF468" s="16"/>
      <c r="CG468" s="16"/>
      <c r="CH468" s="16"/>
      <c r="CI468" s="16"/>
      <c r="CJ468" s="16"/>
      <c r="CK468" s="16"/>
      <c r="CL468" s="16"/>
      <c r="CM468" s="16"/>
      <c r="CN468" s="16"/>
      <c r="CO468" s="16"/>
      <c r="CP468" s="16"/>
      <c r="CQ468" s="16"/>
      <c r="CR468" s="16"/>
      <c r="CS468" s="16"/>
    </row>
    <row r="469" spans="1:97" s="98" customFormat="1" x14ac:dyDescent="0.2">
      <c r="A469" s="110"/>
      <c r="I469" s="99"/>
      <c r="L469" s="42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  <c r="AT469" s="16"/>
      <c r="AU469" s="16"/>
      <c r="AV469" s="16"/>
      <c r="AW469" s="16"/>
      <c r="AX469" s="16"/>
      <c r="AY469" s="16"/>
      <c r="AZ469" s="16"/>
      <c r="BA469" s="16"/>
      <c r="BB469" s="16"/>
      <c r="BC469" s="16"/>
      <c r="BD469" s="16"/>
      <c r="BE469" s="16"/>
      <c r="BF469" s="16"/>
      <c r="BG469" s="16"/>
      <c r="BH469" s="16"/>
      <c r="BI469" s="16"/>
      <c r="BJ469" s="16"/>
      <c r="BK469" s="16"/>
      <c r="BL469" s="16"/>
      <c r="BM469" s="16"/>
      <c r="BN469" s="16"/>
      <c r="BO469" s="16"/>
      <c r="BP469" s="16"/>
      <c r="BQ469" s="16"/>
      <c r="BR469" s="16"/>
      <c r="BS469" s="16"/>
      <c r="BT469" s="16"/>
      <c r="BU469" s="16"/>
      <c r="BV469" s="16"/>
      <c r="BW469" s="16"/>
      <c r="BX469" s="16"/>
      <c r="BY469" s="16"/>
      <c r="BZ469" s="16"/>
      <c r="CA469" s="16"/>
      <c r="CB469" s="16"/>
      <c r="CC469" s="16"/>
      <c r="CD469" s="16"/>
      <c r="CE469" s="16"/>
      <c r="CF469" s="16"/>
      <c r="CG469" s="16"/>
      <c r="CH469" s="16"/>
      <c r="CI469" s="16"/>
      <c r="CJ469" s="16"/>
      <c r="CK469" s="16"/>
      <c r="CL469" s="16"/>
      <c r="CM469" s="16"/>
      <c r="CN469" s="16"/>
      <c r="CO469" s="16"/>
      <c r="CP469" s="16"/>
      <c r="CQ469" s="16"/>
      <c r="CR469" s="16"/>
      <c r="CS469" s="16"/>
    </row>
    <row r="470" spans="1:97" s="98" customFormat="1" x14ac:dyDescent="0.2">
      <c r="A470" s="110"/>
      <c r="I470" s="99"/>
      <c r="L470" s="42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16"/>
      <c r="AN470" s="16"/>
      <c r="AO470" s="16"/>
      <c r="AP470" s="16"/>
      <c r="AQ470" s="16"/>
      <c r="AR470" s="16"/>
      <c r="AS470" s="16"/>
      <c r="AT470" s="16"/>
      <c r="AU470" s="16"/>
      <c r="AV470" s="16"/>
      <c r="AW470" s="16"/>
      <c r="AX470" s="16"/>
      <c r="AY470" s="16"/>
      <c r="AZ470" s="16"/>
      <c r="BA470" s="16"/>
      <c r="BB470" s="16"/>
      <c r="BC470" s="16"/>
      <c r="BD470" s="16"/>
      <c r="BE470" s="16"/>
      <c r="BF470" s="16"/>
      <c r="BG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6"/>
      <c r="BR470" s="16"/>
      <c r="BS470" s="16"/>
      <c r="BT470" s="16"/>
      <c r="BU470" s="16"/>
      <c r="BV470" s="16"/>
      <c r="BW470" s="16"/>
      <c r="BX470" s="16"/>
      <c r="BY470" s="16"/>
      <c r="BZ470" s="16"/>
      <c r="CA470" s="16"/>
      <c r="CB470" s="16"/>
      <c r="CC470" s="16"/>
      <c r="CD470" s="16"/>
      <c r="CE470" s="16"/>
      <c r="CF470" s="16"/>
      <c r="CG470" s="16"/>
      <c r="CH470" s="16"/>
      <c r="CI470" s="16"/>
      <c r="CJ470" s="16"/>
      <c r="CK470" s="16"/>
      <c r="CL470" s="16"/>
      <c r="CM470" s="16"/>
      <c r="CN470" s="16"/>
      <c r="CO470" s="16"/>
      <c r="CP470" s="16"/>
      <c r="CQ470" s="16"/>
      <c r="CR470" s="16"/>
      <c r="CS470" s="16"/>
    </row>
    <row r="471" spans="1:97" s="98" customFormat="1" x14ac:dyDescent="0.2">
      <c r="A471" s="110"/>
      <c r="I471" s="99"/>
      <c r="L471" s="42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16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  <c r="AM471" s="16"/>
      <c r="AN471" s="16"/>
      <c r="AO471" s="16"/>
      <c r="AP471" s="16"/>
      <c r="AQ471" s="16"/>
      <c r="AR471" s="16"/>
      <c r="AS471" s="16"/>
      <c r="AT471" s="16"/>
      <c r="AU471" s="16"/>
      <c r="AV471" s="16"/>
      <c r="AW471" s="16"/>
      <c r="AX471" s="16"/>
      <c r="AY471" s="16"/>
      <c r="AZ471" s="16"/>
      <c r="BA471" s="16"/>
      <c r="BB471" s="16"/>
      <c r="BC471" s="16"/>
      <c r="BD471" s="16"/>
      <c r="BE471" s="16"/>
      <c r="BF471" s="16"/>
      <c r="BG471" s="16"/>
      <c r="BH471" s="16"/>
      <c r="BI471" s="16"/>
      <c r="BJ471" s="16"/>
      <c r="BK471" s="16"/>
      <c r="BL471" s="16"/>
      <c r="BM471" s="16"/>
      <c r="BN471" s="16"/>
      <c r="BO471" s="16"/>
      <c r="BP471" s="16"/>
      <c r="BQ471" s="16"/>
      <c r="BR471" s="16"/>
      <c r="BS471" s="16"/>
      <c r="BT471" s="16"/>
      <c r="BU471" s="16"/>
      <c r="BV471" s="16"/>
      <c r="BW471" s="16"/>
      <c r="BX471" s="16"/>
      <c r="BY471" s="16"/>
      <c r="BZ471" s="16"/>
      <c r="CA471" s="16"/>
      <c r="CB471" s="16"/>
      <c r="CC471" s="16"/>
      <c r="CD471" s="16"/>
      <c r="CE471" s="16"/>
      <c r="CF471" s="16"/>
      <c r="CG471" s="16"/>
      <c r="CH471" s="16"/>
      <c r="CI471" s="16"/>
      <c r="CJ471" s="16"/>
      <c r="CK471" s="16"/>
      <c r="CL471" s="16"/>
      <c r="CM471" s="16"/>
      <c r="CN471" s="16"/>
      <c r="CO471" s="16"/>
      <c r="CP471" s="16"/>
      <c r="CQ471" s="16"/>
      <c r="CR471" s="16"/>
      <c r="CS471" s="16"/>
    </row>
    <row r="472" spans="1:97" s="98" customFormat="1" x14ac:dyDescent="0.2">
      <c r="A472" s="110"/>
      <c r="I472" s="99"/>
      <c r="L472" s="42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16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  <c r="AT472" s="16"/>
      <c r="AU472" s="16"/>
      <c r="AV472" s="16"/>
      <c r="AW472" s="16"/>
      <c r="AX472" s="16"/>
      <c r="AY472" s="16"/>
      <c r="AZ472" s="16"/>
      <c r="BA472" s="16"/>
      <c r="BB472" s="16"/>
      <c r="BC472" s="16"/>
      <c r="BD472" s="16"/>
      <c r="BE472" s="16"/>
      <c r="BF472" s="16"/>
      <c r="BG472" s="16"/>
      <c r="BH472" s="16"/>
      <c r="BI472" s="16"/>
      <c r="BJ472" s="16"/>
      <c r="BK472" s="16"/>
      <c r="BL472" s="16"/>
      <c r="BM472" s="16"/>
      <c r="BN472" s="16"/>
      <c r="BO472" s="16"/>
      <c r="BP472" s="16"/>
      <c r="BQ472" s="16"/>
      <c r="BR472" s="16"/>
      <c r="BS472" s="16"/>
      <c r="BT472" s="16"/>
      <c r="BU472" s="16"/>
      <c r="BV472" s="16"/>
      <c r="BW472" s="16"/>
      <c r="BX472" s="16"/>
      <c r="BY472" s="16"/>
      <c r="BZ472" s="16"/>
      <c r="CA472" s="16"/>
      <c r="CB472" s="16"/>
      <c r="CC472" s="16"/>
      <c r="CD472" s="16"/>
      <c r="CE472" s="16"/>
      <c r="CF472" s="16"/>
      <c r="CG472" s="16"/>
      <c r="CH472" s="16"/>
      <c r="CI472" s="16"/>
      <c r="CJ472" s="16"/>
      <c r="CK472" s="16"/>
      <c r="CL472" s="16"/>
      <c r="CM472" s="16"/>
      <c r="CN472" s="16"/>
      <c r="CO472" s="16"/>
      <c r="CP472" s="16"/>
      <c r="CQ472" s="16"/>
      <c r="CR472" s="16"/>
      <c r="CS472" s="16"/>
    </row>
    <row r="473" spans="1:97" s="98" customFormat="1" x14ac:dyDescent="0.2">
      <c r="A473" s="110"/>
      <c r="I473" s="99"/>
      <c r="L473" s="42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16"/>
      <c r="AN473" s="16"/>
      <c r="AO473" s="16"/>
      <c r="AP473" s="16"/>
      <c r="AQ473" s="16"/>
      <c r="AR473" s="16"/>
      <c r="AS473" s="16"/>
      <c r="AT473" s="16"/>
      <c r="AU473" s="16"/>
      <c r="AV473" s="16"/>
      <c r="AW473" s="16"/>
      <c r="AX473" s="16"/>
      <c r="AY473" s="16"/>
      <c r="AZ473" s="16"/>
      <c r="BA473" s="16"/>
      <c r="BB473" s="16"/>
      <c r="BC473" s="16"/>
      <c r="BD473" s="16"/>
      <c r="BE473" s="16"/>
      <c r="BF473" s="16"/>
      <c r="BG473" s="16"/>
      <c r="BH473" s="16"/>
      <c r="BI473" s="16"/>
      <c r="BJ473" s="16"/>
      <c r="BK473" s="16"/>
      <c r="BL473" s="16"/>
      <c r="BM473" s="16"/>
      <c r="BN473" s="16"/>
      <c r="BO473" s="16"/>
      <c r="BP473" s="16"/>
      <c r="BQ473" s="16"/>
      <c r="BR473" s="16"/>
      <c r="BS473" s="16"/>
      <c r="BT473" s="16"/>
      <c r="BU473" s="16"/>
      <c r="BV473" s="16"/>
      <c r="BW473" s="16"/>
      <c r="BX473" s="16"/>
      <c r="BY473" s="16"/>
      <c r="BZ473" s="16"/>
      <c r="CA473" s="16"/>
      <c r="CB473" s="16"/>
      <c r="CC473" s="16"/>
      <c r="CD473" s="16"/>
      <c r="CE473" s="16"/>
      <c r="CF473" s="16"/>
      <c r="CG473" s="16"/>
      <c r="CH473" s="16"/>
      <c r="CI473" s="16"/>
      <c r="CJ473" s="16"/>
      <c r="CK473" s="16"/>
      <c r="CL473" s="16"/>
      <c r="CM473" s="16"/>
      <c r="CN473" s="16"/>
      <c r="CO473" s="16"/>
      <c r="CP473" s="16"/>
      <c r="CQ473" s="16"/>
      <c r="CR473" s="16"/>
      <c r="CS473" s="16"/>
    </row>
    <row r="474" spans="1:97" s="98" customFormat="1" x14ac:dyDescent="0.2">
      <c r="A474" s="110"/>
      <c r="I474" s="99"/>
      <c r="L474" s="42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16"/>
      <c r="AA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  <c r="AT474" s="16"/>
      <c r="AU474" s="16"/>
      <c r="AV474" s="16"/>
      <c r="AW474" s="16"/>
      <c r="AX474" s="16"/>
      <c r="AY474" s="16"/>
      <c r="AZ474" s="16"/>
      <c r="BA474" s="16"/>
      <c r="BB474" s="16"/>
      <c r="BC474" s="16"/>
      <c r="BD474" s="16"/>
      <c r="BE474" s="16"/>
      <c r="BF474" s="16"/>
      <c r="BG474" s="16"/>
      <c r="BH474" s="16"/>
      <c r="BI474" s="16"/>
      <c r="BJ474" s="16"/>
      <c r="BK474" s="16"/>
      <c r="BL474" s="16"/>
      <c r="BM474" s="16"/>
      <c r="BN474" s="16"/>
      <c r="BO474" s="16"/>
      <c r="BP474" s="16"/>
      <c r="BQ474" s="16"/>
      <c r="BR474" s="16"/>
      <c r="BS474" s="16"/>
      <c r="BT474" s="16"/>
      <c r="BU474" s="16"/>
      <c r="BV474" s="16"/>
      <c r="BW474" s="16"/>
      <c r="BX474" s="16"/>
      <c r="BY474" s="16"/>
      <c r="BZ474" s="16"/>
      <c r="CA474" s="16"/>
      <c r="CB474" s="16"/>
      <c r="CC474" s="16"/>
      <c r="CD474" s="16"/>
      <c r="CE474" s="16"/>
      <c r="CF474" s="16"/>
      <c r="CG474" s="16"/>
      <c r="CH474" s="16"/>
      <c r="CI474" s="16"/>
      <c r="CJ474" s="16"/>
      <c r="CK474" s="16"/>
      <c r="CL474" s="16"/>
      <c r="CM474" s="16"/>
      <c r="CN474" s="16"/>
      <c r="CO474" s="16"/>
      <c r="CP474" s="16"/>
      <c r="CQ474" s="16"/>
      <c r="CR474" s="16"/>
      <c r="CS474" s="16"/>
    </row>
    <row r="475" spans="1:97" s="98" customFormat="1" x14ac:dyDescent="0.2">
      <c r="A475" s="110"/>
      <c r="I475" s="99"/>
      <c r="L475" s="42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/>
      <c r="AU475" s="16"/>
      <c r="AV475" s="16"/>
      <c r="AW475" s="16"/>
      <c r="AX475" s="16"/>
      <c r="AY475" s="16"/>
      <c r="AZ475" s="16"/>
      <c r="BA475" s="16"/>
      <c r="BB475" s="16"/>
      <c r="BC475" s="16"/>
      <c r="BD475" s="16"/>
      <c r="BE475" s="16"/>
      <c r="BF475" s="16"/>
      <c r="BG475" s="16"/>
      <c r="BH475" s="16"/>
      <c r="BI475" s="16"/>
      <c r="BJ475" s="16"/>
      <c r="BK475" s="16"/>
      <c r="BL475" s="16"/>
      <c r="BM475" s="16"/>
      <c r="BN475" s="16"/>
      <c r="BO475" s="16"/>
      <c r="BP475" s="16"/>
      <c r="BQ475" s="16"/>
      <c r="BR475" s="16"/>
      <c r="BS475" s="16"/>
      <c r="BT475" s="16"/>
      <c r="BU475" s="16"/>
      <c r="BV475" s="16"/>
      <c r="BW475" s="16"/>
      <c r="BX475" s="16"/>
      <c r="BY475" s="16"/>
      <c r="BZ475" s="16"/>
      <c r="CA475" s="16"/>
      <c r="CB475" s="16"/>
      <c r="CC475" s="16"/>
      <c r="CD475" s="16"/>
      <c r="CE475" s="16"/>
      <c r="CF475" s="16"/>
      <c r="CG475" s="16"/>
      <c r="CH475" s="16"/>
      <c r="CI475" s="16"/>
      <c r="CJ475" s="16"/>
      <c r="CK475" s="16"/>
      <c r="CL475" s="16"/>
      <c r="CM475" s="16"/>
      <c r="CN475" s="16"/>
      <c r="CO475" s="16"/>
      <c r="CP475" s="16"/>
      <c r="CQ475" s="16"/>
      <c r="CR475" s="16"/>
      <c r="CS475" s="16"/>
    </row>
    <row r="476" spans="1:97" s="98" customFormat="1" x14ac:dyDescent="0.2">
      <c r="A476" s="110"/>
      <c r="I476" s="99"/>
      <c r="L476" s="42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  <c r="AT476" s="16"/>
      <c r="AU476" s="16"/>
      <c r="AV476" s="16"/>
      <c r="AW476" s="16"/>
      <c r="AX476" s="16"/>
      <c r="AY476" s="16"/>
      <c r="AZ476" s="16"/>
      <c r="BA476" s="16"/>
      <c r="BB476" s="16"/>
      <c r="BC476" s="16"/>
      <c r="BD476" s="16"/>
      <c r="BE476" s="16"/>
      <c r="BF476" s="16"/>
      <c r="BG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6"/>
      <c r="BR476" s="16"/>
      <c r="BS476" s="16"/>
      <c r="BT476" s="16"/>
      <c r="BU476" s="16"/>
      <c r="BV476" s="16"/>
      <c r="BW476" s="16"/>
      <c r="BX476" s="16"/>
      <c r="BY476" s="16"/>
      <c r="BZ476" s="16"/>
      <c r="CA476" s="16"/>
      <c r="CB476" s="16"/>
      <c r="CC476" s="16"/>
      <c r="CD476" s="16"/>
      <c r="CE476" s="16"/>
      <c r="CF476" s="16"/>
      <c r="CG476" s="16"/>
      <c r="CH476" s="16"/>
      <c r="CI476" s="16"/>
      <c r="CJ476" s="16"/>
      <c r="CK476" s="16"/>
      <c r="CL476" s="16"/>
      <c r="CM476" s="16"/>
      <c r="CN476" s="16"/>
      <c r="CO476" s="16"/>
      <c r="CP476" s="16"/>
      <c r="CQ476" s="16"/>
      <c r="CR476" s="16"/>
      <c r="CS476" s="16"/>
    </row>
    <row r="477" spans="1:97" s="98" customFormat="1" x14ac:dyDescent="0.2">
      <c r="A477" s="110"/>
      <c r="I477" s="99"/>
      <c r="L477" s="42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  <c r="AT477" s="16"/>
      <c r="AU477" s="16"/>
      <c r="AV477" s="16"/>
      <c r="AW477" s="16"/>
      <c r="AX477" s="16"/>
      <c r="AY477" s="16"/>
      <c r="AZ477" s="16"/>
      <c r="BA477" s="16"/>
      <c r="BB477" s="16"/>
      <c r="BC477" s="16"/>
      <c r="BD477" s="16"/>
      <c r="BE477" s="16"/>
      <c r="BF477" s="16"/>
      <c r="BG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6"/>
      <c r="BR477" s="16"/>
      <c r="BS477" s="16"/>
      <c r="BT477" s="16"/>
      <c r="BU477" s="16"/>
      <c r="BV477" s="16"/>
      <c r="BW477" s="16"/>
      <c r="BX477" s="16"/>
      <c r="BY477" s="16"/>
      <c r="BZ477" s="16"/>
      <c r="CA477" s="16"/>
      <c r="CB477" s="16"/>
      <c r="CC477" s="16"/>
      <c r="CD477" s="16"/>
      <c r="CE477" s="16"/>
      <c r="CF477" s="16"/>
      <c r="CG477" s="16"/>
      <c r="CH477" s="16"/>
      <c r="CI477" s="16"/>
      <c r="CJ477" s="16"/>
      <c r="CK477" s="16"/>
      <c r="CL477" s="16"/>
      <c r="CM477" s="16"/>
      <c r="CN477" s="16"/>
      <c r="CO477" s="16"/>
      <c r="CP477" s="16"/>
      <c r="CQ477" s="16"/>
      <c r="CR477" s="16"/>
      <c r="CS477" s="16"/>
    </row>
  </sheetData>
  <mergeCells count="79">
    <mergeCell ref="M50:N50"/>
    <mergeCell ref="M51:N51"/>
    <mergeCell ref="M52:N52"/>
    <mergeCell ref="M127:N127"/>
    <mergeCell ref="M128:N128"/>
    <mergeCell ref="M64:N64"/>
    <mergeCell ref="M53:N53"/>
    <mergeCell ref="M54:N54"/>
    <mergeCell ref="M55:N55"/>
    <mergeCell ref="M56:N56"/>
    <mergeCell ref="M57:N57"/>
    <mergeCell ref="M58:N58"/>
    <mergeCell ref="M59:N59"/>
    <mergeCell ref="M60:N60"/>
    <mergeCell ref="M61:N61"/>
    <mergeCell ref="M62:N62"/>
    <mergeCell ref="M63:N63"/>
    <mergeCell ref="M120:N120"/>
    <mergeCell ref="M121:N121"/>
    <mergeCell ref="M122:N122"/>
    <mergeCell ref="M123:N123"/>
    <mergeCell ref="M246:N246"/>
    <mergeCell ref="M132:N132"/>
    <mergeCell ref="M133:N133"/>
    <mergeCell ref="M134:N134"/>
    <mergeCell ref="M129:N129"/>
    <mergeCell ref="M130:N130"/>
    <mergeCell ref="M131:N131"/>
    <mergeCell ref="M115:N115"/>
    <mergeCell ref="M116:N116"/>
    <mergeCell ref="M117:N117"/>
    <mergeCell ref="M118:N118"/>
    <mergeCell ref="M119:N119"/>
    <mergeCell ref="M65:N65"/>
    <mergeCell ref="M66:N66"/>
    <mergeCell ref="M67:N67"/>
    <mergeCell ref="M68:N68"/>
    <mergeCell ref="M69:N69"/>
    <mergeCell ref="M260:N260"/>
    <mergeCell ref="M261:N261"/>
    <mergeCell ref="M262:N262"/>
    <mergeCell ref="M263:N263"/>
    <mergeCell ref="M252:N252"/>
    <mergeCell ref="M253:N253"/>
    <mergeCell ref="M254:N254"/>
    <mergeCell ref="M255:N255"/>
    <mergeCell ref="M256:N256"/>
    <mergeCell ref="M257:N257"/>
    <mergeCell ref="M124:N124"/>
    <mergeCell ref="M125:N125"/>
    <mergeCell ref="M126:N126"/>
    <mergeCell ref="M258:N258"/>
    <mergeCell ref="M259:N259"/>
    <mergeCell ref="M251:N251"/>
    <mergeCell ref="M245:N245"/>
    <mergeCell ref="M247:N247"/>
    <mergeCell ref="M248:N248"/>
    <mergeCell ref="M249:N249"/>
    <mergeCell ref="M250:N250"/>
    <mergeCell ref="M179:N179"/>
    <mergeCell ref="M180:N180"/>
    <mergeCell ref="M181:N181"/>
    <mergeCell ref="M182:N182"/>
    <mergeCell ref="M183:N183"/>
    <mergeCell ref="M184:N184"/>
    <mergeCell ref="M185:N185"/>
    <mergeCell ref="M186:N186"/>
    <mergeCell ref="M187:N187"/>
    <mergeCell ref="M188:N188"/>
    <mergeCell ref="M189:N189"/>
    <mergeCell ref="M190:N190"/>
    <mergeCell ref="M191:N191"/>
    <mergeCell ref="M192:N192"/>
    <mergeCell ref="M193:N193"/>
    <mergeCell ref="M194:N194"/>
    <mergeCell ref="M195:N195"/>
    <mergeCell ref="M196:N196"/>
    <mergeCell ref="M197:N197"/>
    <mergeCell ref="M198:N198"/>
  </mergeCells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V335"/>
  <sheetViews>
    <sheetView topLeftCell="B1" workbookViewId="0">
      <selection activeCell="N336" sqref="N336"/>
    </sheetView>
  </sheetViews>
  <sheetFormatPr baseColWidth="10" defaultRowHeight="12.75" x14ac:dyDescent="0.2"/>
  <cols>
    <col min="1" max="2" width="30" style="153" customWidth="1"/>
    <col min="3" max="3" width="14" style="154" customWidth="1"/>
    <col min="4" max="5" width="9.140625" style="153" customWidth="1"/>
    <col min="6" max="6" width="30" style="153" customWidth="1"/>
    <col min="7" max="9" width="16" style="153" customWidth="1"/>
    <col min="10" max="10" width="16" style="154" customWidth="1"/>
    <col min="11" max="14" width="16" style="155" customWidth="1"/>
    <col min="15" max="20" width="16" style="156" customWidth="1"/>
    <col min="21" max="21" width="16" style="157" customWidth="1"/>
    <col min="22" max="22" width="16" style="156" customWidth="1"/>
    <col min="23" max="256" width="9.140625" style="153" customWidth="1"/>
    <col min="257" max="258" width="30" style="153" customWidth="1"/>
    <col min="259" max="259" width="14" style="153" customWidth="1"/>
    <col min="260" max="261" width="9.140625" style="153" customWidth="1"/>
    <col min="262" max="262" width="30" style="153" customWidth="1"/>
    <col min="263" max="278" width="16" style="153" customWidth="1"/>
    <col min="279" max="512" width="9.140625" style="153" customWidth="1"/>
    <col min="513" max="514" width="30" style="153" customWidth="1"/>
    <col min="515" max="515" width="14" style="153" customWidth="1"/>
    <col min="516" max="517" width="9.140625" style="153" customWidth="1"/>
    <col min="518" max="518" width="30" style="153" customWidth="1"/>
    <col min="519" max="534" width="16" style="153" customWidth="1"/>
    <col min="535" max="768" width="9.140625" style="153" customWidth="1"/>
    <col min="769" max="770" width="30" style="153" customWidth="1"/>
    <col min="771" max="771" width="14" style="153" customWidth="1"/>
    <col min="772" max="773" width="9.140625" style="153" customWidth="1"/>
    <col min="774" max="774" width="30" style="153" customWidth="1"/>
    <col min="775" max="790" width="16" style="153" customWidth="1"/>
    <col min="791" max="1024" width="9.140625" style="153" customWidth="1"/>
    <col min="1025" max="1026" width="30" style="153" customWidth="1"/>
    <col min="1027" max="1027" width="14" style="153" customWidth="1"/>
    <col min="1028" max="1029" width="9.140625" style="153" customWidth="1"/>
    <col min="1030" max="1030" width="30" style="153" customWidth="1"/>
    <col min="1031" max="1046" width="16" style="153" customWidth="1"/>
    <col min="1047" max="1280" width="9.140625" style="153" customWidth="1"/>
    <col min="1281" max="1282" width="30" style="153" customWidth="1"/>
    <col min="1283" max="1283" width="14" style="153" customWidth="1"/>
    <col min="1284" max="1285" width="9.140625" style="153" customWidth="1"/>
    <col min="1286" max="1286" width="30" style="153" customWidth="1"/>
    <col min="1287" max="1302" width="16" style="153" customWidth="1"/>
    <col min="1303" max="1536" width="9.140625" style="153" customWidth="1"/>
    <col min="1537" max="1538" width="30" style="153" customWidth="1"/>
    <col min="1539" max="1539" width="14" style="153" customWidth="1"/>
    <col min="1540" max="1541" width="9.140625" style="153" customWidth="1"/>
    <col min="1542" max="1542" width="30" style="153" customWidth="1"/>
    <col min="1543" max="1558" width="16" style="153" customWidth="1"/>
    <col min="1559" max="1792" width="9.140625" style="153" customWidth="1"/>
    <col min="1793" max="1794" width="30" style="153" customWidth="1"/>
    <col min="1795" max="1795" width="14" style="153" customWidth="1"/>
    <col min="1796" max="1797" width="9.140625" style="153" customWidth="1"/>
    <col min="1798" max="1798" width="30" style="153" customWidth="1"/>
    <col min="1799" max="1814" width="16" style="153" customWidth="1"/>
    <col min="1815" max="2048" width="9.140625" style="153" customWidth="1"/>
    <col min="2049" max="2050" width="30" style="153" customWidth="1"/>
    <col min="2051" max="2051" width="14" style="153" customWidth="1"/>
    <col min="2052" max="2053" width="9.140625" style="153" customWidth="1"/>
    <col min="2054" max="2054" width="30" style="153" customWidth="1"/>
    <col min="2055" max="2070" width="16" style="153" customWidth="1"/>
    <col min="2071" max="2304" width="9.140625" style="153" customWidth="1"/>
    <col min="2305" max="2306" width="30" style="153" customWidth="1"/>
    <col min="2307" max="2307" width="14" style="153" customWidth="1"/>
    <col min="2308" max="2309" width="9.140625" style="153" customWidth="1"/>
    <col min="2310" max="2310" width="30" style="153" customWidth="1"/>
    <col min="2311" max="2326" width="16" style="153" customWidth="1"/>
    <col min="2327" max="2560" width="9.140625" style="153" customWidth="1"/>
    <col min="2561" max="2562" width="30" style="153" customWidth="1"/>
    <col min="2563" max="2563" width="14" style="153" customWidth="1"/>
    <col min="2564" max="2565" width="9.140625" style="153" customWidth="1"/>
    <col min="2566" max="2566" width="30" style="153" customWidth="1"/>
    <col min="2567" max="2582" width="16" style="153" customWidth="1"/>
    <col min="2583" max="2816" width="9.140625" style="153" customWidth="1"/>
    <col min="2817" max="2818" width="30" style="153" customWidth="1"/>
    <col min="2819" max="2819" width="14" style="153" customWidth="1"/>
    <col min="2820" max="2821" width="9.140625" style="153" customWidth="1"/>
    <col min="2822" max="2822" width="30" style="153" customWidth="1"/>
    <col min="2823" max="2838" width="16" style="153" customWidth="1"/>
    <col min="2839" max="3072" width="9.140625" style="153" customWidth="1"/>
    <col min="3073" max="3074" width="30" style="153" customWidth="1"/>
    <col min="3075" max="3075" width="14" style="153" customWidth="1"/>
    <col min="3076" max="3077" width="9.140625" style="153" customWidth="1"/>
    <col min="3078" max="3078" width="30" style="153" customWidth="1"/>
    <col min="3079" max="3094" width="16" style="153" customWidth="1"/>
    <col min="3095" max="3328" width="9.140625" style="153" customWidth="1"/>
    <col min="3329" max="3330" width="30" style="153" customWidth="1"/>
    <col min="3331" max="3331" width="14" style="153" customWidth="1"/>
    <col min="3332" max="3333" width="9.140625" style="153" customWidth="1"/>
    <col min="3334" max="3334" width="30" style="153" customWidth="1"/>
    <col min="3335" max="3350" width="16" style="153" customWidth="1"/>
    <col min="3351" max="3584" width="9.140625" style="153" customWidth="1"/>
    <col min="3585" max="3586" width="30" style="153" customWidth="1"/>
    <col min="3587" max="3587" width="14" style="153" customWidth="1"/>
    <col min="3588" max="3589" width="9.140625" style="153" customWidth="1"/>
    <col min="3590" max="3590" width="30" style="153" customWidth="1"/>
    <col min="3591" max="3606" width="16" style="153" customWidth="1"/>
    <col min="3607" max="3840" width="9.140625" style="153" customWidth="1"/>
    <col min="3841" max="3842" width="30" style="153" customWidth="1"/>
    <col min="3843" max="3843" width="14" style="153" customWidth="1"/>
    <col min="3844" max="3845" width="9.140625" style="153" customWidth="1"/>
    <col min="3846" max="3846" width="30" style="153" customWidth="1"/>
    <col min="3847" max="3862" width="16" style="153" customWidth="1"/>
    <col min="3863" max="4096" width="9.140625" style="153" customWidth="1"/>
    <col min="4097" max="4098" width="30" style="153" customWidth="1"/>
    <col min="4099" max="4099" width="14" style="153" customWidth="1"/>
    <col min="4100" max="4101" width="9.140625" style="153" customWidth="1"/>
    <col min="4102" max="4102" width="30" style="153" customWidth="1"/>
    <col min="4103" max="4118" width="16" style="153" customWidth="1"/>
    <col min="4119" max="4352" width="9.140625" style="153" customWidth="1"/>
    <col min="4353" max="4354" width="30" style="153" customWidth="1"/>
    <col min="4355" max="4355" width="14" style="153" customWidth="1"/>
    <col min="4356" max="4357" width="9.140625" style="153" customWidth="1"/>
    <col min="4358" max="4358" width="30" style="153" customWidth="1"/>
    <col min="4359" max="4374" width="16" style="153" customWidth="1"/>
    <col min="4375" max="4608" width="9.140625" style="153" customWidth="1"/>
    <col min="4609" max="4610" width="30" style="153" customWidth="1"/>
    <col min="4611" max="4611" width="14" style="153" customWidth="1"/>
    <col min="4612" max="4613" width="9.140625" style="153" customWidth="1"/>
    <col min="4614" max="4614" width="30" style="153" customWidth="1"/>
    <col min="4615" max="4630" width="16" style="153" customWidth="1"/>
    <col min="4631" max="4864" width="9.140625" style="153" customWidth="1"/>
    <col min="4865" max="4866" width="30" style="153" customWidth="1"/>
    <col min="4867" max="4867" width="14" style="153" customWidth="1"/>
    <col min="4868" max="4869" width="9.140625" style="153" customWidth="1"/>
    <col min="4870" max="4870" width="30" style="153" customWidth="1"/>
    <col min="4871" max="4886" width="16" style="153" customWidth="1"/>
    <col min="4887" max="5120" width="9.140625" style="153" customWidth="1"/>
    <col min="5121" max="5122" width="30" style="153" customWidth="1"/>
    <col min="5123" max="5123" width="14" style="153" customWidth="1"/>
    <col min="5124" max="5125" width="9.140625" style="153" customWidth="1"/>
    <col min="5126" max="5126" width="30" style="153" customWidth="1"/>
    <col min="5127" max="5142" width="16" style="153" customWidth="1"/>
    <col min="5143" max="5376" width="9.140625" style="153" customWidth="1"/>
    <col min="5377" max="5378" width="30" style="153" customWidth="1"/>
    <col min="5379" max="5379" width="14" style="153" customWidth="1"/>
    <col min="5380" max="5381" width="9.140625" style="153" customWidth="1"/>
    <col min="5382" max="5382" width="30" style="153" customWidth="1"/>
    <col min="5383" max="5398" width="16" style="153" customWidth="1"/>
    <col min="5399" max="5632" width="9.140625" style="153" customWidth="1"/>
    <col min="5633" max="5634" width="30" style="153" customWidth="1"/>
    <col min="5635" max="5635" width="14" style="153" customWidth="1"/>
    <col min="5636" max="5637" width="9.140625" style="153" customWidth="1"/>
    <col min="5638" max="5638" width="30" style="153" customWidth="1"/>
    <col min="5639" max="5654" width="16" style="153" customWidth="1"/>
    <col min="5655" max="5888" width="9.140625" style="153" customWidth="1"/>
    <col min="5889" max="5890" width="30" style="153" customWidth="1"/>
    <col min="5891" max="5891" width="14" style="153" customWidth="1"/>
    <col min="5892" max="5893" width="9.140625" style="153" customWidth="1"/>
    <col min="5894" max="5894" width="30" style="153" customWidth="1"/>
    <col min="5895" max="5910" width="16" style="153" customWidth="1"/>
    <col min="5911" max="6144" width="9.140625" style="153" customWidth="1"/>
    <col min="6145" max="6146" width="30" style="153" customWidth="1"/>
    <col min="6147" max="6147" width="14" style="153" customWidth="1"/>
    <col min="6148" max="6149" width="9.140625" style="153" customWidth="1"/>
    <col min="6150" max="6150" width="30" style="153" customWidth="1"/>
    <col min="6151" max="6166" width="16" style="153" customWidth="1"/>
    <col min="6167" max="6400" width="9.140625" style="153" customWidth="1"/>
    <col min="6401" max="6402" width="30" style="153" customWidth="1"/>
    <col min="6403" max="6403" width="14" style="153" customWidth="1"/>
    <col min="6404" max="6405" width="9.140625" style="153" customWidth="1"/>
    <col min="6406" max="6406" width="30" style="153" customWidth="1"/>
    <col min="6407" max="6422" width="16" style="153" customWidth="1"/>
    <col min="6423" max="6656" width="9.140625" style="153" customWidth="1"/>
    <col min="6657" max="6658" width="30" style="153" customWidth="1"/>
    <col min="6659" max="6659" width="14" style="153" customWidth="1"/>
    <col min="6660" max="6661" width="9.140625" style="153" customWidth="1"/>
    <col min="6662" max="6662" width="30" style="153" customWidth="1"/>
    <col min="6663" max="6678" width="16" style="153" customWidth="1"/>
    <col min="6679" max="6912" width="9.140625" style="153" customWidth="1"/>
    <col min="6913" max="6914" width="30" style="153" customWidth="1"/>
    <col min="6915" max="6915" width="14" style="153" customWidth="1"/>
    <col min="6916" max="6917" width="9.140625" style="153" customWidth="1"/>
    <col min="6918" max="6918" width="30" style="153" customWidth="1"/>
    <col min="6919" max="6934" width="16" style="153" customWidth="1"/>
    <col min="6935" max="7168" width="9.140625" style="153" customWidth="1"/>
    <col min="7169" max="7170" width="30" style="153" customWidth="1"/>
    <col min="7171" max="7171" width="14" style="153" customWidth="1"/>
    <col min="7172" max="7173" width="9.140625" style="153" customWidth="1"/>
    <col min="7174" max="7174" width="30" style="153" customWidth="1"/>
    <col min="7175" max="7190" width="16" style="153" customWidth="1"/>
    <col min="7191" max="7424" width="9.140625" style="153" customWidth="1"/>
    <col min="7425" max="7426" width="30" style="153" customWidth="1"/>
    <col min="7427" max="7427" width="14" style="153" customWidth="1"/>
    <col min="7428" max="7429" width="9.140625" style="153" customWidth="1"/>
    <col min="7430" max="7430" width="30" style="153" customWidth="1"/>
    <col min="7431" max="7446" width="16" style="153" customWidth="1"/>
    <col min="7447" max="7680" width="9.140625" style="153" customWidth="1"/>
    <col min="7681" max="7682" width="30" style="153" customWidth="1"/>
    <col min="7683" max="7683" width="14" style="153" customWidth="1"/>
    <col min="7684" max="7685" width="9.140625" style="153" customWidth="1"/>
    <col min="7686" max="7686" width="30" style="153" customWidth="1"/>
    <col min="7687" max="7702" width="16" style="153" customWidth="1"/>
    <col min="7703" max="7936" width="9.140625" style="153" customWidth="1"/>
    <col min="7937" max="7938" width="30" style="153" customWidth="1"/>
    <col min="7939" max="7939" width="14" style="153" customWidth="1"/>
    <col min="7940" max="7941" width="9.140625" style="153" customWidth="1"/>
    <col min="7942" max="7942" width="30" style="153" customWidth="1"/>
    <col min="7943" max="7958" width="16" style="153" customWidth="1"/>
    <col min="7959" max="8192" width="9.140625" style="153" customWidth="1"/>
    <col min="8193" max="8194" width="30" style="153" customWidth="1"/>
    <col min="8195" max="8195" width="14" style="153" customWidth="1"/>
    <col min="8196" max="8197" width="9.140625" style="153" customWidth="1"/>
    <col min="8198" max="8198" width="30" style="153" customWidth="1"/>
    <col min="8199" max="8214" width="16" style="153" customWidth="1"/>
    <col min="8215" max="8448" width="9.140625" style="153" customWidth="1"/>
    <col min="8449" max="8450" width="30" style="153" customWidth="1"/>
    <col min="8451" max="8451" width="14" style="153" customWidth="1"/>
    <col min="8452" max="8453" width="9.140625" style="153" customWidth="1"/>
    <col min="8454" max="8454" width="30" style="153" customWidth="1"/>
    <col min="8455" max="8470" width="16" style="153" customWidth="1"/>
    <col min="8471" max="8704" width="9.140625" style="153" customWidth="1"/>
    <col min="8705" max="8706" width="30" style="153" customWidth="1"/>
    <col min="8707" max="8707" width="14" style="153" customWidth="1"/>
    <col min="8708" max="8709" width="9.140625" style="153" customWidth="1"/>
    <col min="8710" max="8710" width="30" style="153" customWidth="1"/>
    <col min="8711" max="8726" width="16" style="153" customWidth="1"/>
    <col min="8727" max="8960" width="9.140625" style="153" customWidth="1"/>
    <col min="8961" max="8962" width="30" style="153" customWidth="1"/>
    <col min="8963" max="8963" width="14" style="153" customWidth="1"/>
    <col min="8964" max="8965" width="9.140625" style="153" customWidth="1"/>
    <col min="8966" max="8966" width="30" style="153" customWidth="1"/>
    <col min="8967" max="8982" width="16" style="153" customWidth="1"/>
    <col min="8983" max="9216" width="9.140625" style="153" customWidth="1"/>
    <col min="9217" max="9218" width="30" style="153" customWidth="1"/>
    <col min="9219" max="9219" width="14" style="153" customWidth="1"/>
    <col min="9220" max="9221" width="9.140625" style="153" customWidth="1"/>
    <col min="9222" max="9222" width="30" style="153" customWidth="1"/>
    <col min="9223" max="9238" width="16" style="153" customWidth="1"/>
    <col min="9239" max="9472" width="9.140625" style="153" customWidth="1"/>
    <col min="9473" max="9474" width="30" style="153" customWidth="1"/>
    <col min="9475" max="9475" width="14" style="153" customWidth="1"/>
    <col min="9476" max="9477" width="9.140625" style="153" customWidth="1"/>
    <col min="9478" max="9478" width="30" style="153" customWidth="1"/>
    <col min="9479" max="9494" width="16" style="153" customWidth="1"/>
    <col min="9495" max="9728" width="9.140625" style="153" customWidth="1"/>
    <col min="9729" max="9730" width="30" style="153" customWidth="1"/>
    <col min="9731" max="9731" width="14" style="153" customWidth="1"/>
    <col min="9732" max="9733" width="9.140625" style="153" customWidth="1"/>
    <col min="9734" max="9734" width="30" style="153" customWidth="1"/>
    <col min="9735" max="9750" width="16" style="153" customWidth="1"/>
    <col min="9751" max="9984" width="9.140625" style="153" customWidth="1"/>
    <col min="9985" max="9986" width="30" style="153" customWidth="1"/>
    <col min="9987" max="9987" width="14" style="153" customWidth="1"/>
    <col min="9988" max="9989" width="9.140625" style="153" customWidth="1"/>
    <col min="9990" max="9990" width="30" style="153" customWidth="1"/>
    <col min="9991" max="10006" width="16" style="153" customWidth="1"/>
    <col min="10007" max="10240" width="9.140625" style="153" customWidth="1"/>
    <col min="10241" max="10242" width="30" style="153" customWidth="1"/>
    <col min="10243" max="10243" width="14" style="153" customWidth="1"/>
    <col min="10244" max="10245" width="9.140625" style="153" customWidth="1"/>
    <col min="10246" max="10246" width="30" style="153" customWidth="1"/>
    <col min="10247" max="10262" width="16" style="153" customWidth="1"/>
    <col min="10263" max="10496" width="9.140625" style="153" customWidth="1"/>
    <col min="10497" max="10498" width="30" style="153" customWidth="1"/>
    <col min="10499" max="10499" width="14" style="153" customWidth="1"/>
    <col min="10500" max="10501" width="9.140625" style="153" customWidth="1"/>
    <col min="10502" max="10502" width="30" style="153" customWidth="1"/>
    <col min="10503" max="10518" width="16" style="153" customWidth="1"/>
    <col min="10519" max="10752" width="9.140625" style="153" customWidth="1"/>
    <col min="10753" max="10754" width="30" style="153" customWidth="1"/>
    <col min="10755" max="10755" width="14" style="153" customWidth="1"/>
    <col min="10756" max="10757" width="9.140625" style="153" customWidth="1"/>
    <col min="10758" max="10758" width="30" style="153" customWidth="1"/>
    <col min="10759" max="10774" width="16" style="153" customWidth="1"/>
    <col min="10775" max="11008" width="9.140625" style="153" customWidth="1"/>
    <col min="11009" max="11010" width="30" style="153" customWidth="1"/>
    <col min="11011" max="11011" width="14" style="153" customWidth="1"/>
    <col min="11012" max="11013" width="9.140625" style="153" customWidth="1"/>
    <col min="11014" max="11014" width="30" style="153" customWidth="1"/>
    <col min="11015" max="11030" width="16" style="153" customWidth="1"/>
    <col min="11031" max="11264" width="9.140625" style="153" customWidth="1"/>
    <col min="11265" max="11266" width="30" style="153" customWidth="1"/>
    <col min="11267" max="11267" width="14" style="153" customWidth="1"/>
    <col min="11268" max="11269" width="9.140625" style="153" customWidth="1"/>
    <col min="11270" max="11270" width="30" style="153" customWidth="1"/>
    <col min="11271" max="11286" width="16" style="153" customWidth="1"/>
    <col min="11287" max="11520" width="9.140625" style="153" customWidth="1"/>
    <col min="11521" max="11522" width="30" style="153" customWidth="1"/>
    <col min="11523" max="11523" width="14" style="153" customWidth="1"/>
    <col min="11524" max="11525" width="9.140625" style="153" customWidth="1"/>
    <col min="11526" max="11526" width="30" style="153" customWidth="1"/>
    <col min="11527" max="11542" width="16" style="153" customWidth="1"/>
    <col min="11543" max="11776" width="9.140625" style="153" customWidth="1"/>
    <col min="11777" max="11778" width="30" style="153" customWidth="1"/>
    <col min="11779" max="11779" width="14" style="153" customWidth="1"/>
    <col min="11780" max="11781" width="9.140625" style="153" customWidth="1"/>
    <col min="11782" max="11782" width="30" style="153" customWidth="1"/>
    <col min="11783" max="11798" width="16" style="153" customWidth="1"/>
    <col min="11799" max="12032" width="9.140625" style="153" customWidth="1"/>
    <col min="12033" max="12034" width="30" style="153" customWidth="1"/>
    <col min="12035" max="12035" width="14" style="153" customWidth="1"/>
    <col min="12036" max="12037" width="9.140625" style="153" customWidth="1"/>
    <col min="12038" max="12038" width="30" style="153" customWidth="1"/>
    <col min="12039" max="12054" width="16" style="153" customWidth="1"/>
    <col min="12055" max="12288" width="9.140625" style="153" customWidth="1"/>
    <col min="12289" max="12290" width="30" style="153" customWidth="1"/>
    <col min="12291" max="12291" width="14" style="153" customWidth="1"/>
    <col min="12292" max="12293" width="9.140625" style="153" customWidth="1"/>
    <col min="12294" max="12294" width="30" style="153" customWidth="1"/>
    <col min="12295" max="12310" width="16" style="153" customWidth="1"/>
    <col min="12311" max="12544" width="9.140625" style="153" customWidth="1"/>
    <col min="12545" max="12546" width="30" style="153" customWidth="1"/>
    <col min="12547" max="12547" width="14" style="153" customWidth="1"/>
    <col min="12548" max="12549" width="9.140625" style="153" customWidth="1"/>
    <col min="12550" max="12550" width="30" style="153" customWidth="1"/>
    <col min="12551" max="12566" width="16" style="153" customWidth="1"/>
    <col min="12567" max="12800" width="9.140625" style="153" customWidth="1"/>
    <col min="12801" max="12802" width="30" style="153" customWidth="1"/>
    <col min="12803" max="12803" width="14" style="153" customWidth="1"/>
    <col min="12804" max="12805" width="9.140625" style="153" customWidth="1"/>
    <col min="12806" max="12806" width="30" style="153" customWidth="1"/>
    <col min="12807" max="12822" width="16" style="153" customWidth="1"/>
    <col min="12823" max="13056" width="9.140625" style="153" customWidth="1"/>
    <col min="13057" max="13058" width="30" style="153" customWidth="1"/>
    <col min="13059" max="13059" width="14" style="153" customWidth="1"/>
    <col min="13060" max="13061" width="9.140625" style="153" customWidth="1"/>
    <col min="13062" max="13062" width="30" style="153" customWidth="1"/>
    <col min="13063" max="13078" width="16" style="153" customWidth="1"/>
    <col min="13079" max="13312" width="9.140625" style="153" customWidth="1"/>
    <col min="13313" max="13314" width="30" style="153" customWidth="1"/>
    <col min="13315" max="13315" width="14" style="153" customWidth="1"/>
    <col min="13316" max="13317" width="9.140625" style="153" customWidth="1"/>
    <col min="13318" max="13318" width="30" style="153" customWidth="1"/>
    <col min="13319" max="13334" width="16" style="153" customWidth="1"/>
    <col min="13335" max="13568" width="9.140625" style="153" customWidth="1"/>
    <col min="13569" max="13570" width="30" style="153" customWidth="1"/>
    <col min="13571" max="13571" width="14" style="153" customWidth="1"/>
    <col min="13572" max="13573" width="9.140625" style="153" customWidth="1"/>
    <col min="13574" max="13574" width="30" style="153" customWidth="1"/>
    <col min="13575" max="13590" width="16" style="153" customWidth="1"/>
    <col min="13591" max="13824" width="9.140625" style="153" customWidth="1"/>
    <col min="13825" max="13826" width="30" style="153" customWidth="1"/>
    <col min="13827" max="13827" width="14" style="153" customWidth="1"/>
    <col min="13828" max="13829" width="9.140625" style="153" customWidth="1"/>
    <col min="13830" max="13830" width="30" style="153" customWidth="1"/>
    <col min="13831" max="13846" width="16" style="153" customWidth="1"/>
    <col min="13847" max="14080" width="9.140625" style="153" customWidth="1"/>
    <col min="14081" max="14082" width="30" style="153" customWidth="1"/>
    <col min="14083" max="14083" width="14" style="153" customWidth="1"/>
    <col min="14084" max="14085" width="9.140625" style="153" customWidth="1"/>
    <col min="14086" max="14086" width="30" style="153" customWidth="1"/>
    <col min="14087" max="14102" width="16" style="153" customWidth="1"/>
    <col min="14103" max="14336" width="9.140625" style="153" customWidth="1"/>
    <col min="14337" max="14338" width="30" style="153" customWidth="1"/>
    <col min="14339" max="14339" width="14" style="153" customWidth="1"/>
    <col min="14340" max="14341" width="9.140625" style="153" customWidth="1"/>
    <col min="14342" max="14342" width="30" style="153" customWidth="1"/>
    <col min="14343" max="14358" width="16" style="153" customWidth="1"/>
    <col min="14359" max="14592" width="9.140625" style="153" customWidth="1"/>
    <col min="14593" max="14594" width="30" style="153" customWidth="1"/>
    <col min="14595" max="14595" width="14" style="153" customWidth="1"/>
    <col min="14596" max="14597" width="9.140625" style="153" customWidth="1"/>
    <col min="14598" max="14598" width="30" style="153" customWidth="1"/>
    <col min="14599" max="14614" width="16" style="153" customWidth="1"/>
    <col min="14615" max="14848" width="9.140625" style="153" customWidth="1"/>
    <col min="14849" max="14850" width="30" style="153" customWidth="1"/>
    <col min="14851" max="14851" width="14" style="153" customWidth="1"/>
    <col min="14852" max="14853" width="9.140625" style="153" customWidth="1"/>
    <col min="14854" max="14854" width="30" style="153" customWidth="1"/>
    <col min="14855" max="14870" width="16" style="153" customWidth="1"/>
    <col min="14871" max="15104" width="9.140625" style="153" customWidth="1"/>
    <col min="15105" max="15106" width="30" style="153" customWidth="1"/>
    <col min="15107" max="15107" width="14" style="153" customWidth="1"/>
    <col min="15108" max="15109" width="9.140625" style="153" customWidth="1"/>
    <col min="15110" max="15110" width="30" style="153" customWidth="1"/>
    <col min="15111" max="15126" width="16" style="153" customWidth="1"/>
    <col min="15127" max="15360" width="9.140625" style="153" customWidth="1"/>
    <col min="15361" max="15362" width="30" style="153" customWidth="1"/>
    <col min="15363" max="15363" width="14" style="153" customWidth="1"/>
    <col min="15364" max="15365" width="9.140625" style="153" customWidth="1"/>
    <col min="15366" max="15366" width="30" style="153" customWidth="1"/>
    <col min="15367" max="15382" width="16" style="153" customWidth="1"/>
    <col min="15383" max="15616" width="9.140625" style="153" customWidth="1"/>
    <col min="15617" max="15618" width="30" style="153" customWidth="1"/>
    <col min="15619" max="15619" width="14" style="153" customWidth="1"/>
    <col min="15620" max="15621" width="9.140625" style="153" customWidth="1"/>
    <col min="15622" max="15622" width="30" style="153" customWidth="1"/>
    <col min="15623" max="15638" width="16" style="153" customWidth="1"/>
    <col min="15639" max="15872" width="9.140625" style="153" customWidth="1"/>
    <col min="15873" max="15874" width="30" style="153" customWidth="1"/>
    <col min="15875" max="15875" width="14" style="153" customWidth="1"/>
    <col min="15876" max="15877" width="9.140625" style="153" customWidth="1"/>
    <col min="15878" max="15878" width="30" style="153" customWidth="1"/>
    <col min="15879" max="15894" width="16" style="153" customWidth="1"/>
    <col min="15895" max="16128" width="9.140625" style="153" customWidth="1"/>
    <col min="16129" max="16130" width="30" style="153" customWidth="1"/>
    <col min="16131" max="16131" width="14" style="153" customWidth="1"/>
    <col min="16132" max="16133" width="9.140625" style="153" customWidth="1"/>
    <col min="16134" max="16134" width="30" style="153" customWidth="1"/>
    <col min="16135" max="16150" width="16" style="153" customWidth="1"/>
    <col min="16151" max="16384" width="9.140625" style="153" customWidth="1"/>
  </cols>
  <sheetData>
    <row r="1" spans="1:22" ht="56.45" customHeight="1" x14ac:dyDescent="0.2"/>
    <row r="3" spans="1:22" ht="15.75" x14ac:dyDescent="0.25">
      <c r="A3" s="158" t="s">
        <v>609</v>
      </c>
    </row>
    <row r="5" spans="1:22" s="159" customFormat="1" x14ac:dyDescent="0.2">
      <c r="A5" s="159" t="s">
        <v>620</v>
      </c>
    </row>
    <row r="6" spans="1:22" ht="15.75" x14ac:dyDescent="0.25">
      <c r="A6" s="158" t="s">
        <v>608</v>
      </c>
    </row>
    <row r="7" spans="1:22" ht="48" x14ac:dyDescent="0.2">
      <c r="A7" s="160" t="s">
        <v>607</v>
      </c>
      <c r="B7" s="160" t="s">
        <v>606</v>
      </c>
      <c r="C7" s="161" t="s">
        <v>605</v>
      </c>
      <c r="D7" s="160" t="s">
        <v>612</v>
      </c>
      <c r="E7" s="160" t="s">
        <v>59</v>
      </c>
      <c r="F7" s="160" t="s">
        <v>60</v>
      </c>
      <c r="G7" s="160" t="s">
        <v>61</v>
      </c>
      <c r="H7" s="160" t="s">
        <v>62</v>
      </c>
      <c r="I7" s="160" t="s">
        <v>611</v>
      </c>
      <c r="J7" s="161" t="s">
        <v>610</v>
      </c>
      <c r="K7" s="162" t="s">
        <v>63</v>
      </c>
      <c r="L7" s="162" t="s">
        <v>64</v>
      </c>
      <c r="M7" s="162" t="s">
        <v>65</v>
      </c>
      <c r="N7" s="162" t="s">
        <v>66</v>
      </c>
      <c r="O7" s="163" t="s">
        <v>67</v>
      </c>
      <c r="P7" s="163" t="s">
        <v>68</v>
      </c>
      <c r="Q7" s="163" t="s">
        <v>69</v>
      </c>
      <c r="R7" s="163" t="s">
        <v>70</v>
      </c>
      <c r="S7" s="163" t="s">
        <v>71</v>
      </c>
      <c r="T7" s="163" t="s">
        <v>72</v>
      </c>
      <c r="U7" s="164" t="s">
        <v>73</v>
      </c>
      <c r="V7" s="163" t="s">
        <v>74</v>
      </c>
    </row>
    <row r="8" spans="1:22" x14ac:dyDescent="0.2">
      <c r="A8" s="153" t="s">
        <v>57</v>
      </c>
      <c r="B8" s="153" t="s">
        <v>58</v>
      </c>
      <c r="C8" s="154">
        <v>44074</v>
      </c>
      <c r="D8" s="153" t="s">
        <v>461</v>
      </c>
      <c r="E8" s="153">
        <v>366</v>
      </c>
      <c r="F8" s="153" t="s">
        <v>75</v>
      </c>
      <c r="G8" s="153" t="s">
        <v>76</v>
      </c>
      <c r="H8" s="153" t="s">
        <v>77</v>
      </c>
      <c r="I8" s="153" t="s">
        <v>78</v>
      </c>
      <c r="J8" s="154">
        <v>40731</v>
      </c>
      <c r="K8" s="155">
        <v>974</v>
      </c>
      <c r="L8" s="155">
        <v>982</v>
      </c>
      <c r="M8" s="155">
        <v>0</v>
      </c>
      <c r="N8" s="155">
        <v>982</v>
      </c>
      <c r="O8" s="156">
        <v>1440114.9</v>
      </c>
      <c r="P8" s="156">
        <v>-250.27</v>
      </c>
      <c r="Q8" s="156">
        <v>1439864.63</v>
      </c>
      <c r="R8" s="156">
        <v>0</v>
      </c>
      <c r="S8" s="156">
        <v>0</v>
      </c>
      <c r="T8" s="156">
        <v>0</v>
      </c>
      <c r="U8" s="157">
        <v>100</v>
      </c>
      <c r="V8" s="156">
        <v>5748.36</v>
      </c>
    </row>
    <row r="9" spans="1:22" x14ac:dyDescent="0.2">
      <c r="A9" s="153" t="s">
        <v>57</v>
      </c>
      <c r="B9" s="153" t="s">
        <v>58</v>
      </c>
      <c r="C9" s="154">
        <v>44074</v>
      </c>
      <c r="D9" s="153" t="s">
        <v>461</v>
      </c>
      <c r="E9" s="153">
        <v>404</v>
      </c>
      <c r="F9" s="153" t="s">
        <v>79</v>
      </c>
      <c r="G9" s="153" t="s">
        <v>80</v>
      </c>
      <c r="H9" s="153" t="s">
        <v>81</v>
      </c>
      <c r="I9" s="153" t="s">
        <v>82</v>
      </c>
      <c r="J9" s="154">
        <v>41498</v>
      </c>
      <c r="K9" s="155">
        <v>2201.81</v>
      </c>
      <c r="L9" s="155">
        <v>1813.88</v>
      </c>
      <c r="M9" s="155">
        <v>0</v>
      </c>
      <c r="N9" s="155">
        <v>1813.88</v>
      </c>
      <c r="O9" s="156">
        <v>1109529.93</v>
      </c>
      <c r="P9" s="156">
        <v>199115.39</v>
      </c>
      <c r="Q9" s="156">
        <v>1308645.32</v>
      </c>
      <c r="R9" s="156">
        <v>580.91</v>
      </c>
      <c r="S9" s="156">
        <v>0</v>
      </c>
      <c r="T9" s="156">
        <v>0</v>
      </c>
      <c r="U9" s="157">
        <v>0</v>
      </c>
    </row>
    <row r="10" spans="1:22" x14ac:dyDescent="0.2">
      <c r="A10" s="153" t="s">
        <v>57</v>
      </c>
      <c r="B10" s="153" t="s">
        <v>58</v>
      </c>
      <c r="C10" s="154">
        <v>44074</v>
      </c>
      <c r="D10" s="153" t="s">
        <v>461</v>
      </c>
      <c r="E10" s="153">
        <v>233</v>
      </c>
      <c r="F10" s="153" t="s">
        <v>83</v>
      </c>
      <c r="G10" s="153" t="s">
        <v>84</v>
      </c>
      <c r="H10" s="153" t="s">
        <v>85</v>
      </c>
      <c r="I10" s="153" t="s">
        <v>82</v>
      </c>
      <c r="J10" s="154">
        <v>39358</v>
      </c>
      <c r="K10" s="155">
        <v>6317.24</v>
      </c>
      <c r="L10" s="155">
        <v>5407.6</v>
      </c>
      <c r="M10" s="155">
        <v>0</v>
      </c>
      <c r="N10" s="155">
        <v>5407.6</v>
      </c>
      <c r="O10" s="156">
        <v>1767453.58</v>
      </c>
      <c r="P10" s="156">
        <v>717860.33</v>
      </c>
      <c r="Q10" s="156">
        <v>2485313.91</v>
      </c>
      <c r="R10" s="156">
        <v>51594.06</v>
      </c>
      <c r="S10" s="156">
        <v>0</v>
      </c>
      <c r="T10" s="156">
        <v>0</v>
      </c>
      <c r="U10" s="157">
        <v>100</v>
      </c>
      <c r="V10" s="156">
        <v>8165.39</v>
      </c>
    </row>
    <row r="11" spans="1:22" x14ac:dyDescent="0.2">
      <c r="A11" s="153" t="s">
        <v>57</v>
      </c>
      <c r="B11" s="153" t="s">
        <v>58</v>
      </c>
      <c r="C11" s="154">
        <v>44074</v>
      </c>
      <c r="D11" s="153" t="s">
        <v>461</v>
      </c>
      <c r="E11" s="153">
        <v>394</v>
      </c>
      <c r="F11" s="153" t="s">
        <v>86</v>
      </c>
      <c r="G11" s="153" t="s">
        <v>76</v>
      </c>
      <c r="H11" s="153" t="s">
        <v>87</v>
      </c>
      <c r="I11" s="153" t="s">
        <v>82</v>
      </c>
      <c r="J11" s="154">
        <v>41255</v>
      </c>
      <c r="K11" s="155">
        <v>2739.19</v>
      </c>
      <c r="L11" s="155">
        <v>2347.62</v>
      </c>
      <c r="M11" s="155">
        <v>430.4</v>
      </c>
      <c r="N11" s="155">
        <v>1917.22</v>
      </c>
      <c r="O11" s="156">
        <v>1794086.41</v>
      </c>
      <c r="P11" s="156">
        <v>106660.62</v>
      </c>
      <c r="Q11" s="156">
        <v>1900747.03</v>
      </c>
      <c r="R11" s="156">
        <v>7974.8</v>
      </c>
      <c r="S11" s="156">
        <v>0</v>
      </c>
      <c r="T11" s="156">
        <v>0</v>
      </c>
      <c r="U11" s="157">
        <v>78.95</v>
      </c>
      <c r="V11" s="156">
        <v>7054.17</v>
      </c>
    </row>
    <row r="12" spans="1:22" x14ac:dyDescent="0.2">
      <c r="A12" s="153" t="s">
        <v>57</v>
      </c>
      <c r="B12" s="153" t="s">
        <v>58</v>
      </c>
      <c r="C12" s="154">
        <v>44074</v>
      </c>
      <c r="D12" s="153" t="s">
        <v>461</v>
      </c>
      <c r="E12" s="153">
        <v>374</v>
      </c>
      <c r="F12" s="153" t="s">
        <v>88</v>
      </c>
      <c r="G12" s="153" t="s">
        <v>76</v>
      </c>
      <c r="H12" s="153" t="s">
        <v>89</v>
      </c>
      <c r="I12" s="153" t="s">
        <v>82</v>
      </c>
      <c r="J12" s="154">
        <v>40864</v>
      </c>
      <c r="K12" s="155">
        <v>5911.71</v>
      </c>
      <c r="L12" s="155">
        <v>4441</v>
      </c>
      <c r="M12" s="155">
        <v>0</v>
      </c>
      <c r="N12" s="155">
        <v>4441</v>
      </c>
      <c r="O12" s="156">
        <v>2210050.7599999998</v>
      </c>
      <c r="P12" s="156">
        <v>-21903.439999999999</v>
      </c>
      <c r="Q12" s="156">
        <v>2188147.3199999998</v>
      </c>
      <c r="R12" s="156">
        <v>0</v>
      </c>
      <c r="S12" s="156">
        <v>0</v>
      </c>
      <c r="T12" s="156">
        <v>0</v>
      </c>
      <c r="U12" s="157">
        <v>0</v>
      </c>
    </row>
    <row r="13" spans="1:22" x14ac:dyDescent="0.2">
      <c r="A13" s="153" t="s">
        <v>57</v>
      </c>
      <c r="B13" s="153" t="s">
        <v>58</v>
      </c>
      <c r="C13" s="154">
        <v>44074</v>
      </c>
      <c r="D13" s="153" t="s">
        <v>461</v>
      </c>
      <c r="E13" s="153">
        <v>288</v>
      </c>
      <c r="F13" s="153" t="s">
        <v>90</v>
      </c>
      <c r="G13" s="153" t="s">
        <v>76</v>
      </c>
      <c r="H13" s="153" t="s">
        <v>91</v>
      </c>
      <c r="I13" s="153" t="s">
        <v>82</v>
      </c>
      <c r="J13" s="154">
        <v>39710</v>
      </c>
      <c r="K13" s="155">
        <v>19799.53</v>
      </c>
      <c r="L13" s="155">
        <v>6783.05</v>
      </c>
      <c r="M13" s="155">
        <v>12386.58</v>
      </c>
      <c r="N13" s="155">
        <v>7412.95</v>
      </c>
      <c r="O13" s="156">
        <v>4119669.87</v>
      </c>
      <c r="P13" s="156">
        <v>-260459.47</v>
      </c>
      <c r="Q13" s="156">
        <v>3859210.4</v>
      </c>
      <c r="R13" s="156">
        <v>110810.13</v>
      </c>
      <c r="S13" s="156">
        <v>1642921.3</v>
      </c>
      <c r="T13" s="156">
        <v>0</v>
      </c>
      <c r="U13" s="157">
        <v>96.9</v>
      </c>
      <c r="V13" s="156">
        <v>27241.91</v>
      </c>
    </row>
    <row r="14" spans="1:22" x14ac:dyDescent="0.2">
      <c r="A14" s="153" t="s">
        <v>57</v>
      </c>
      <c r="B14" s="153" t="s">
        <v>58</v>
      </c>
      <c r="C14" s="154">
        <v>44074</v>
      </c>
      <c r="D14" s="153" t="s">
        <v>461</v>
      </c>
      <c r="E14" s="153">
        <v>272</v>
      </c>
      <c r="F14" s="153" t="s">
        <v>621</v>
      </c>
      <c r="G14" s="153" t="s">
        <v>76</v>
      </c>
      <c r="H14" s="153" t="s">
        <v>123</v>
      </c>
      <c r="I14" s="153" t="s">
        <v>125</v>
      </c>
      <c r="J14" s="154">
        <v>39630</v>
      </c>
      <c r="K14" s="155">
        <v>132</v>
      </c>
      <c r="L14" s="155">
        <v>132</v>
      </c>
      <c r="M14" s="155">
        <v>0</v>
      </c>
      <c r="N14" s="155">
        <v>132</v>
      </c>
      <c r="O14" s="156">
        <v>288903.73</v>
      </c>
      <c r="P14" s="156">
        <v>-52517.85</v>
      </c>
      <c r="Q14" s="156">
        <v>236385.88</v>
      </c>
      <c r="R14" s="156">
        <v>0</v>
      </c>
      <c r="S14" s="156">
        <v>0</v>
      </c>
      <c r="T14" s="156">
        <v>0</v>
      </c>
      <c r="U14" s="157">
        <v>100</v>
      </c>
      <c r="V14" s="156">
        <v>0</v>
      </c>
    </row>
    <row r="15" spans="1:22" x14ac:dyDescent="0.2">
      <c r="A15" s="153" t="s">
        <v>57</v>
      </c>
      <c r="B15" s="153" t="s">
        <v>58</v>
      </c>
      <c r="C15" s="154">
        <v>44074</v>
      </c>
      <c r="D15" s="153" t="s">
        <v>461</v>
      </c>
      <c r="E15" s="153">
        <v>200</v>
      </c>
      <c r="F15" s="153" t="s">
        <v>92</v>
      </c>
      <c r="G15" s="153" t="s">
        <v>76</v>
      </c>
      <c r="H15" s="153" t="s">
        <v>89</v>
      </c>
      <c r="I15" s="153" t="s">
        <v>78</v>
      </c>
      <c r="J15" s="154">
        <v>39231</v>
      </c>
      <c r="K15" s="155">
        <v>441.5</v>
      </c>
      <c r="L15" s="155">
        <v>441.5</v>
      </c>
      <c r="M15" s="155">
        <v>0</v>
      </c>
      <c r="N15" s="155">
        <v>441.5</v>
      </c>
      <c r="O15" s="156">
        <v>994407.86</v>
      </c>
      <c r="P15" s="156">
        <v>-433653.53</v>
      </c>
      <c r="Q15" s="156">
        <v>560754.32999999996</v>
      </c>
      <c r="R15" s="156">
        <v>7446.76</v>
      </c>
      <c r="S15" s="156">
        <v>0</v>
      </c>
      <c r="T15" s="156">
        <v>0</v>
      </c>
      <c r="U15" s="157">
        <v>100</v>
      </c>
      <c r="V15" s="156">
        <v>3800</v>
      </c>
    </row>
    <row r="16" spans="1:22" x14ac:dyDescent="0.2">
      <c r="A16" s="153" t="s">
        <v>57</v>
      </c>
      <c r="B16" s="153" t="s">
        <v>58</v>
      </c>
      <c r="C16" s="154">
        <v>44074</v>
      </c>
      <c r="D16" s="153" t="s">
        <v>461</v>
      </c>
      <c r="E16" s="153">
        <v>286</v>
      </c>
      <c r="F16" s="153" t="s">
        <v>93</v>
      </c>
      <c r="G16" s="153" t="s">
        <v>94</v>
      </c>
      <c r="H16" s="153" t="s">
        <v>95</v>
      </c>
      <c r="I16" s="153" t="s">
        <v>78</v>
      </c>
      <c r="J16" s="154">
        <v>39693</v>
      </c>
      <c r="K16" s="155">
        <v>558.69000000000005</v>
      </c>
      <c r="L16" s="155">
        <v>548.65</v>
      </c>
      <c r="M16" s="155">
        <v>242.87</v>
      </c>
      <c r="N16" s="155">
        <v>463.3</v>
      </c>
      <c r="O16" s="156">
        <v>946264.58</v>
      </c>
      <c r="P16" s="156">
        <v>-407882.82</v>
      </c>
      <c r="Q16" s="156">
        <v>538381.76</v>
      </c>
      <c r="R16" s="156">
        <v>50684.67</v>
      </c>
      <c r="S16" s="156">
        <v>0</v>
      </c>
      <c r="T16" s="156">
        <v>0</v>
      </c>
      <c r="U16" s="157">
        <v>55.39</v>
      </c>
      <c r="V16" s="156">
        <v>2106.6799999999998</v>
      </c>
    </row>
    <row r="17" spans="1:22" x14ac:dyDescent="0.2">
      <c r="A17" s="153" t="s">
        <v>57</v>
      </c>
      <c r="B17" s="153" t="s">
        <v>58</v>
      </c>
      <c r="C17" s="154">
        <v>44074</v>
      </c>
      <c r="D17" s="153" t="s">
        <v>461</v>
      </c>
      <c r="E17" s="153">
        <v>197</v>
      </c>
      <c r="F17" s="153" t="s">
        <v>96</v>
      </c>
      <c r="G17" s="153" t="s">
        <v>80</v>
      </c>
      <c r="H17" s="153" t="s">
        <v>81</v>
      </c>
      <c r="I17" s="153" t="s">
        <v>82</v>
      </c>
      <c r="J17" s="154">
        <v>39220</v>
      </c>
      <c r="K17" s="155">
        <v>1894.71</v>
      </c>
      <c r="L17" s="155">
        <v>1607.55</v>
      </c>
      <c r="M17" s="155">
        <v>0</v>
      </c>
      <c r="N17" s="155">
        <v>1607.55</v>
      </c>
      <c r="O17" s="156">
        <v>786205.35</v>
      </c>
      <c r="P17" s="156">
        <v>342048.25</v>
      </c>
      <c r="Q17" s="156">
        <v>1128253.6000000001</v>
      </c>
      <c r="R17" s="156">
        <v>5206.1899999999996</v>
      </c>
      <c r="S17" s="156">
        <v>0</v>
      </c>
      <c r="T17" s="156">
        <v>0</v>
      </c>
      <c r="U17" s="157">
        <v>100</v>
      </c>
      <c r="V17" s="156">
        <v>8026.71</v>
      </c>
    </row>
    <row r="18" spans="1:22" x14ac:dyDescent="0.2">
      <c r="A18" s="153" t="s">
        <v>57</v>
      </c>
      <c r="B18" s="153" t="s">
        <v>58</v>
      </c>
      <c r="C18" s="154">
        <v>44074</v>
      </c>
      <c r="D18" s="153" t="s">
        <v>461</v>
      </c>
      <c r="E18" s="153">
        <v>216</v>
      </c>
      <c r="F18" s="153" t="s">
        <v>97</v>
      </c>
      <c r="G18" s="153" t="s">
        <v>98</v>
      </c>
      <c r="H18" s="153" t="s">
        <v>99</v>
      </c>
      <c r="I18" s="153" t="s">
        <v>78</v>
      </c>
      <c r="J18" s="154">
        <v>39307</v>
      </c>
      <c r="K18" s="155">
        <v>2175.98</v>
      </c>
      <c r="L18" s="155">
        <v>1456.59</v>
      </c>
      <c r="M18" s="155">
        <v>0</v>
      </c>
      <c r="N18" s="155">
        <v>1456.59</v>
      </c>
      <c r="O18" s="156">
        <v>1579882.84</v>
      </c>
      <c r="P18" s="156">
        <v>-332698.74</v>
      </c>
      <c r="Q18" s="156">
        <v>1247184.1000000001</v>
      </c>
      <c r="R18" s="156">
        <v>33231.14</v>
      </c>
      <c r="S18" s="156">
        <v>0</v>
      </c>
      <c r="T18" s="156">
        <v>0</v>
      </c>
      <c r="U18" s="157">
        <v>22.1</v>
      </c>
      <c r="V18" s="156">
        <v>1265.99</v>
      </c>
    </row>
    <row r="19" spans="1:22" x14ac:dyDescent="0.2">
      <c r="A19" s="153" t="s">
        <v>57</v>
      </c>
      <c r="B19" s="153" t="s">
        <v>58</v>
      </c>
      <c r="C19" s="154">
        <v>44074</v>
      </c>
      <c r="D19" s="153" t="s">
        <v>461</v>
      </c>
      <c r="E19" s="153">
        <v>292</v>
      </c>
      <c r="F19" s="153" t="s">
        <v>100</v>
      </c>
      <c r="G19" s="153" t="s">
        <v>76</v>
      </c>
      <c r="H19" s="153" t="s">
        <v>89</v>
      </c>
      <c r="I19" s="153" t="s">
        <v>101</v>
      </c>
      <c r="J19" s="154">
        <v>39730</v>
      </c>
      <c r="K19" s="155">
        <v>1972.38</v>
      </c>
      <c r="L19" s="155">
        <v>1120</v>
      </c>
      <c r="M19" s="155">
        <v>855.75</v>
      </c>
      <c r="N19" s="155">
        <v>1975.75</v>
      </c>
      <c r="O19" s="156">
        <v>2392372.98</v>
      </c>
      <c r="P19" s="156">
        <v>-854133.06</v>
      </c>
      <c r="Q19" s="156">
        <v>1538239.92</v>
      </c>
      <c r="R19" s="156">
        <v>68554.87</v>
      </c>
      <c r="S19" s="156">
        <v>0</v>
      </c>
      <c r="T19" s="156">
        <v>0</v>
      </c>
      <c r="U19" s="157">
        <v>0</v>
      </c>
    </row>
    <row r="20" spans="1:22" x14ac:dyDescent="0.2">
      <c r="A20" s="153" t="s">
        <v>57</v>
      </c>
      <c r="B20" s="153" t="s">
        <v>58</v>
      </c>
      <c r="C20" s="154">
        <v>44074</v>
      </c>
      <c r="D20" s="153" t="s">
        <v>461</v>
      </c>
      <c r="E20" s="153">
        <v>380</v>
      </c>
      <c r="F20" s="153" t="s">
        <v>102</v>
      </c>
      <c r="G20" s="153" t="s">
        <v>103</v>
      </c>
      <c r="H20" s="153" t="s">
        <v>103</v>
      </c>
      <c r="I20" s="153" t="s">
        <v>78</v>
      </c>
      <c r="J20" s="154">
        <v>41124</v>
      </c>
      <c r="K20" s="155">
        <v>2773.47</v>
      </c>
      <c r="L20" s="155">
        <v>1783</v>
      </c>
      <c r="M20" s="155">
        <v>921</v>
      </c>
      <c r="N20" s="155">
        <v>1751.12</v>
      </c>
      <c r="O20" s="156">
        <v>1239800.06</v>
      </c>
      <c r="P20" s="156">
        <v>-7338.49</v>
      </c>
      <c r="Q20" s="156">
        <v>1232461.57</v>
      </c>
      <c r="R20" s="156">
        <v>96262.38</v>
      </c>
      <c r="S20" s="156">
        <v>0</v>
      </c>
      <c r="T20" s="156">
        <v>0</v>
      </c>
      <c r="U20" s="157">
        <v>57.06</v>
      </c>
      <c r="V20" s="156">
        <v>3569.67</v>
      </c>
    </row>
    <row r="21" spans="1:22" x14ac:dyDescent="0.2">
      <c r="A21" s="153" t="s">
        <v>57</v>
      </c>
      <c r="B21" s="153" t="s">
        <v>58</v>
      </c>
      <c r="C21" s="154">
        <v>44074</v>
      </c>
      <c r="D21" s="153" t="s">
        <v>461</v>
      </c>
      <c r="E21" s="153">
        <v>140</v>
      </c>
      <c r="F21" s="153" t="s">
        <v>104</v>
      </c>
      <c r="G21" s="153" t="s">
        <v>76</v>
      </c>
      <c r="H21" s="153" t="s">
        <v>105</v>
      </c>
      <c r="I21" s="153" t="s">
        <v>78</v>
      </c>
      <c r="J21" s="154">
        <v>38786</v>
      </c>
      <c r="K21" s="155">
        <v>3818.21</v>
      </c>
      <c r="L21" s="155">
        <v>1926</v>
      </c>
      <c r="M21" s="155">
        <v>0</v>
      </c>
      <c r="N21" s="155">
        <v>1510</v>
      </c>
      <c r="O21" s="156">
        <v>1859028.76</v>
      </c>
      <c r="P21" s="156">
        <v>-259186.82</v>
      </c>
      <c r="Q21" s="156">
        <v>1599841.94</v>
      </c>
      <c r="R21" s="156">
        <v>17865.13</v>
      </c>
      <c r="S21" s="156">
        <v>0</v>
      </c>
      <c r="T21" s="156">
        <v>0</v>
      </c>
      <c r="U21" s="157">
        <v>94.7</v>
      </c>
      <c r="V21" s="156">
        <v>8344.09</v>
      </c>
    </row>
    <row r="22" spans="1:22" x14ac:dyDescent="0.2">
      <c r="A22" s="153" t="s">
        <v>57</v>
      </c>
      <c r="B22" s="153" t="s">
        <v>58</v>
      </c>
      <c r="C22" s="154">
        <v>44074</v>
      </c>
      <c r="D22" s="153" t="s">
        <v>461</v>
      </c>
      <c r="E22" s="153">
        <v>153</v>
      </c>
      <c r="F22" s="153" t="s">
        <v>106</v>
      </c>
      <c r="G22" s="153" t="s">
        <v>76</v>
      </c>
      <c r="H22" s="153" t="s">
        <v>87</v>
      </c>
      <c r="I22" s="153" t="s">
        <v>101</v>
      </c>
      <c r="J22" s="154">
        <v>38958</v>
      </c>
      <c r="K22" s="155">
        <v>1267.0899999999999</v>
      </c>
      <c r="L22" s="155">
        <v>527</v>
      </c>
      <c r="M22" s="155">
        <v>0</v>
      </c>
      <c r="N22" s="155">
        <v>527</v>
      </c>
      <c r="O22" s="156">
        <v>655992.91</v>
      </c>
      <c r="P22" s="156">
        <v>190100.09</v>
      </c>
      <c r="Q22" s="156">
        <v>846093</v>
      </c>
      <c r="R22" s="156">
        <v>9480</v>
      </c>
      <c r="S22" s="156">
        <v>0</v>
      </c>
      <c r="T22" s="156">
        <v>0</v>
      </c>
      <c r="U22" s="157">
        <v>100</v>
      </c>
      <c r="V22" s="156">
        <v>0</v>
      </c>
    </row>
    <row r="23" spans="1:22" x14ac:dyDescent="0.2">
      <c r="A23" s="153" t="s">
        <v>57</v>
      </c>
      <c r="B23" s="153" t="s">
        <v>58</v>
      </c>
      <c r="C23" s="154">
        <v>44074</v>
      </c>
      <c r="D23" s="153" t="s">
        <v>461</v>
      </c>
      <c r="E23" s="153">
        <v>196</v>
      </c>
      <c r="F23" s="153" t="s">
        <v>107</v>
      </c>
      <c r="G23" s="153" t="s">
        <v>76</v>
      </c>
      <c r="H23" s="153" t="s">
        <v>89</v>
      </c>
      <c r="I23" s="153" t="s">
        <v>101</v>
      </c>
      <c r="J23" s="154">
        <v>39220</v>
      </c>
      <c r="K23" s="155">
        <v>420</v>
      </c>
      <c r="L23" s="155">
        <v>1115.4100000000001</v>
      </c>
      <c r="M23" s="155">
        <v>295.23</v>
      </c>
      <c r="N23" s="155">
        <v>820.18</v>
      </c>
      <c r="O23" s="156">
        <v>939668.61</v>
      </c>
      <c r="P23" s="156">
        <v>33332.629999999997</v>
      </c>
      <c r="Q23" s="156">
        <v>973001.24</v>
      </c>
      <c r="R23" s="156">
        <v>123067.56</v>
      </c>
      <c r="S23" s="156">
        <v>0</v>
      </c>
      <c r="T23" s="156">
        <v>0</v>
      </c>
      <c r="U23" s="157">
        <v>28.52</v>
      </c>
      <c r="V23" s="156">
        <v>3288.99</v>
      </c>
    </row>
    <row r="24" spans="1:22" x14ac:dyDescent="0.2">
      <c r="A24" s="153" t="s">
        <v>57</v>
      </c>
      <c r="B24" s="153" t="s">
        <v>58</v>
      </c>
      <c r="C24" s="154">
        <v>44074</v>
      </c>
      <c r="D24" s="153" t="s">
        <v>461</v>
      </c>
      <c r="E24" s="153">
        <v>206</v>
      </c>
      <c r="F24" s="153" t="s">
        <v>108</v>
      </c>
      <c r="G24" s="153" t="s">
        <v>76</v>
      </c>
      <c r="H24" s="153" t="s">
        <v>105</v>
      </c>
      <c r="I24" s="153" t="s">
        <v>101</v>
      </c>
      <c r="J24" s="154">
        <v>39262</v>
      </c>
      <c r="K24" s="155">
        <v>1422</v>
      </c>
      <c r="L24" s="155">
        <v>3253.37</v>
      </c>
      <c r="M24" s="155">
        <v>0</v>
      </c>
      <c r="N24" s="155">
        <v>3088.36</v>
      </c>
      <c r="O24" s="156">
        <v>1634968.09</v>
      </c>
      <c r="P24" s="156">
        <v>550411.1</v>
      </c>
      <c r="Q24" s="156">
        <v>2185379.19</v>
      </c>
      <c r="R24" s="156">
        <v>175929.19</v>
      </c>
      <c r="S24" s="156">
        <v>0</v>
      </c>
      <c r="T24" s="156">
        <v>0</v>
      </c>
      <c r="U24" s="157">
        <v>59.28</v>
      </c>
      <c r="V24" s="156">
        <v>8521.83</v>
      </c>
    </row>
    <row r="25" spans="1:22" x14ac:dyDescent="0.2">
      <c r="A25" s="153" t="s">
        <v>57</v>
      </c>
      <c r="B25" s="153" t="s">
        <v>58</v>
      </c>
      <c r="C25" s="154">
        <v>44074</v>
      </c>
      <c r="D25" s="153" t="s">
        <v>461</v>
      </c>
      <c r="E25" s="153">
        <v>328</v>
      </c>
      <c r="F25" s="153" t="s">
        <v>109</v>
      </c>
      <c r="G25" s="153" t="s">
        <v>110</v>
      </c>
      <c r="H25" s="153" t="s">
        <v>89</v>
      </c>
      <c r="I25" s="153" t="s">
        <v>111</v>
      </c>
      <c r="J25" s="154">
        <v>40367</v>
      </c>
      <c r="K25" s="155">
        <v>13347.02</v>
      </c>
      <c r="L25" s="155">
        <v>6458</v>
      </c>
      <c r="M25" s="155">
        <v>1867</v>
      </c>
      <c r="N25" s="155">
        <v>4591</v>
      </c>
      <c r="O25" s="156">
        <v>3537828.26</v>
      </c>
      <c r="P25" s="156">
        <v>237991.41</v>
      </c>
      <c r="Q25" s="156">
        <v>3775819.67</v>
      </c>
      <c r="R25" s="156">
        <v>225837.57</v>
      </c>
      <c r="S25" s="156">
        <v>0</v>
      </c>
      <c r="T25" s="156">
        <v>0</v>
      </c>
      <c r="U25" s="157">
        <v>100</v>
      </c>
      <c r="V25" s="156">
        <v>9100</v>
      </c>
    </row>
    <row r="26" spans="1:22" x14ac:dyDescent="0.2">
      <c r="A26" s="153" t="s">
        <v>57</v>
      </c>
      <c r="B26" s="153" t="s">
        <v>58</v>
      </c>
      <c r="C26" s="154">
        <v>44074</v>
      </c>
      <c r="D26" s="153" t="s">
        <v>461</v>
      </c>
      <c r="E26" s="153">
        <v>570</v>
      </c>
      <c r="F26" s="153" t="s">
        <v>112</v>
      </c>
      <c r="G26" s="153" t="s">
        <v>76</v>
      </c>
      <c r="H26" s="153" t="s">
        <v>113</v>
      </c>
      <c r="I26" s="153" t="s">
        <v>78</v>
      </c>
      <c r="J26" s="154">
        <v>42831</v>
      </c>
      <c r="K26" s="155">
        <v>592.24</v>
      </c>
      <c r="L26" s="155">
        <v>400</v>
      </c>
      <c r="M26" s="155">
        <v>182</v>
      </c>
      <c r="N26" s="155">
        <v>400</v>
      </c>
      <c r="O26" s="156">
        <v>456103.9</v>
      </c>
      <c r="P26" s="156">
        <v>-66121.990000000005</v>
      </c>
      <c r="Q26" s="156">
        <v>389981.91</v>
      </c>
      <c r="R26" s="156">
        <v>0</v>
      </c>
      <c r="S26" s="156">
        <v>0</v>
      </c>
      <c r="T26" s="156">
        <v>0</v>
      </c>
      <c r="U26" s="157">
        <v>100</v>
      </c>
      <c r="V26" s="156">
        <v>0</v>
      </c>
    </row>
    <row r="27" spans="1:22" x14ac:dyDescent="0.2">
      <c r="A27" s="153" t="s">
        <v>57</v>
      </c>
      <c r="B27" s="153" t="s">
        <v>58</v>
      </c>
      <c r="C27" s="154">
        <v>44074</v>
      </c>
      <c r="D27" s="153" t="s">
        <v>461</v>
      </c>
      <c r="E27" s="153">
        <v>571</v>
      </c>
      <c r="F27" s="153" t="s">
        <v>114</v>
      </c>
      <c r="G27" s="153" t="s">
        <v>76</v>
      </c>
      <c r="H27" s="153" t="s">
        <v>89</v>
      </c>
      <c r="I27" s="153" t="s">
        <v>78</v>
      </c>
      <c r="J27" s="154">
        <v>42831</v>
      </c>
      <c r="K27" s="155">
        <v>331.44</v>
      </c>
      <c r="L27" s="155">
        <v>300</v>
      </c>
      <c r="M27" s="155">
        <v>21</v>
      </c>
      <c r="N27" s="155">
        <v>300</v>
      </c>
      <c r="O27" s="156">
        <v>967555.22</v>
      </c>
      <c r="P27" s="156">
        <v>-148057.01999999999</v>
      </c>
      <c r="Q27" s="156">
        <v>819498.2</v>
      </c>
      <c r="R27" s="156">
        <v>0</v>
      </c>
      <c r="S27" s="156">
        <v>0</v>
      </c>
      <c r="T27" s="156">
        <v>0</v>
      </c>
      <c r="U27" s="157">
        <v>0</v>
      </c>
    </row>
    <row r="28" spans="1:22" x14ac:dyDescent="0.2">
      <c r="A28" s="153" t="s">
        <v>57</v>
      </c>
      <c r="B28" s="153" t="s">
        <v>58</v>
      </c>
      <c r="C28" s="154">
        <v>44074</v>
      </c>
      <c r="D28" s="153" t="s">
        <v>461</v>
      </c>
      <c r="E28" s="153">
        <v>369</v>
      </c>
      <c r="F28" s="153" t="s">
        <v>115</v>
      </c>
      <c r="G28" s="153" t="s">
        <v>110</v>
      </c>
      <c r="H28" s="153" t="s">
        <v>89</v>
      </c>
      <c r="I28" s="153" t="s">
        <v>78</v>
      </c>
      <c r="J28" s="154">
        <v>40767</v>
      </c>
      <c r="K28" s="155">
        <v>2015.89</v>
      </c>
      <c r="L28" s="155">
        <v>2584.9299999999998</v>
      </c>
      <c r="M28" s="155">
        <v>0</v>
      </c>
      <c r="N28" s="155">
        <v>2584.9299999999998</v>
      </c>
      <c r="O28" s="156">
        <v>3536599.22</v>
      </c>
      <c r="P28" s="156">
        <v>-139164.09</v>
      </c>
      <c r="Q28" s="156">
        <v>3397435.13</v>
      </c>
      <c r="R28" s="156">
        <v>0</v>
      </c>
      <c r="S28" s="156">
        <v>0</v>
      </c>
      <c r="T28" s="156">
        <v>0</v>
      </c>
      <c r="U28" s="157">
        <v>27.44</v>
      </c>
      <c r="V28" s="156">
        <v>1644.89</v>
      </c>
    </row>
    <row r="29" spans="1:22" x14ac:dyDescent="0.2">
      <c r="A29" s="153" t="s">
        <v>57</v>
      </c>
      <c r="B29" s="153" t="s">
        <v>58</v>
      </c>
      <c r="C29" s="154">
        <v>44074</v>
      </c>
      <c r="D29" s="153" t="s">
        <v>461</v>
      </c>
      <c r="E29" s="153">
        <v>541</v>
      </c>
      <c r="F29" s="153" t="s">
        <v>116</v>
      </c>
      <c r="G29" s="153" t="s">
        <v>76</v>
      </c>
      <c r="H29" s="153" t="s">
        <v>89</v>
      </c>
      <c r="I29" s="153" t="s">
        <v>82</v>
      </c>
      <c r="J29" s="154">
        <v>42640</v>
      </c>
      <c r="K29" s="155">
        <v>6904.03</v>
      </c>
      <c r="L29" s="155">
        <v>4748</v>
      </c>
      <c r="M29" s="155">
        <v>447.44</v>
      </c>
      <c r="N29" s="155">
        <v>5195.4399999999996</v>
      </c>
      <c r="O29" s="156">
        <v>5244533.47</v>
      </c>
      <c r="P29" s="156">
        <v>142382.78</v>
      </c>
      <c r="Q29" s="156">
        <v>5386916.25</v>
      </c>
      <c r="R29" s="156">
        <v>0</v>
      </c>
      <c r="S29" s="156">
        <v>0</v>
      </c>
      <c r="T29" s="156">
        <v>0</v>
      </c>
      <c r="U29" s="157">
        <v>100</v>
      </c>
      <c r="V29" s="156">
        <v>47831.9</v>
      </c>
    </row>
    <row r="30" spans="1:22" x14ac:dyDescent="0.2">
      <c r="A30" s="153" t="s">
        <v>57</v>
      </c>
      <c r="B30" s="153" t="s">
        <v>58</v>
      </c>
      <c r="C30" s="154">
        <v>44074</v>
      </c>
      <c r="D30" s="153" t="s">
        <v>461</v>
      </c>
      <c r="E30" s="153">
        <v>207</v>
      </c>
      <c r="F30" s="153" t="s">
        <v>117</v>
      </c>
      <c r="G30" s="153" t="s">
        <v>80</v>
      </c>
      <c r="H30" s="153" t="s">
        <v>118</v>
      </c>
      <c r="I30" s="153" t="s">
        <v>82</v>
      </c>
      <c r="J30" s="154">
        <v>39275</v>
      </c>
      <c r="K30" s="155">
        <v>6265.75</v>
      </c>
      <c r="L30" s="155">
        <v>2540</v>
      </c>
      <c r="M30" s="155">
        <v>2746</v>
      </c>
      <c r="N30" s="155">
        <v>2540</v>
      </c>
      <c r="O30" s="156">
        <v>2012327.51</v>
      </c>
      <c r="P30" s="156">
        <v>-13942.76</v>
      </c>
      <c r="Q30" s="156">
        <v>1998384.75</v>
      </c>
      <c r="R30" s="156">
        <v>72184.23</v>
      </c>
      <c r="S30" s="156">
        <v>0</v>
      </c>
      <c r="T30" s="156">
        <v>0</v>
      </c>
      <c r="U30" s="157">
        <v>82.68</v>
      </c>
      <c r="V30" s="156">
        <v>258.16000000000003</v>
      </c>
    </row>
    <row r="31" spans="1:22" x14ac:dyDescent="0.2">
      <c r="A31" s="153" t="s">
        <v>57</v>
      </c>
      <c r="B31" s="153" t="s">
        <v>58</v>
      </c>
      <c r="C31" s="154">
        <v>44074</v>
      </c>
      <c r="D31" s="153" t="s">
        <v>461</v>
      </c>
      <c r="E31" s="153">
        <v>195</v>
      </c>
      <c r="F31" s="153" t="s">
        <v>119</v>
      </c>
      <c r="G31" s="153" t="s">
        <v>76</v>
      </c>
      <c r="H31" s="153" t="s">
        <v>89</v>
      </c>
      <c r="I31" s="153" t="s">
        <v>101</v>
      </c>
      <c r="J31" s="154">
        <v>39220</v>
      </c>
      <c r="K31" s="155">
        <v>309.60000000000002</v>
      </c>
      <c r="L31" s="155">
        <v>360</v>
      </c>
      <c r="M31" s="155">
        <v>141.6</v>
      </c>
      <c r="N31" s="155">
        <v>360</v>
      </c>
      <c r="O31" s="156">
        <v>522547.99</v>
      </c>
      <c r="P31" s="156">
        <v>-74761.48</v>
      </c>
      <c r="Q31" s="156">
        <v>447786.51</v>
      </c>
      <c r="R31" s="156">
        <v>9675.5300000000007</v>
      </c>
      <c r="S31" s="156">
        <v>0</v>
      </c>
      <c r="T31" s="156">
        <v>0</v>
      </c>
      <c r="U31" s="157">
        <v>46.67</v>
      </c>
      <c r="V31" s="156">
        <v>1596.74</v>
      </c>
    </row>
    <row r="32" spans="1:22" x14ac:dyDescent="0.2">
      <c r="A32" s="153" t="s">
        <v>57</v>
      </c>
      <c r="B32" s="153" t="s">
        <v>58</v>
      </c>
      <c r="C32" s="154">
        <v>44074</v>
      </c>
      <c r="D32" s="153" t="s">
        <v>461</v>
      </c>
      <c r="E32" s="153">
        <v>3</v>
      </c>
      <c r="F32" s="153" t="s">
        <v>120</v>
      </c>
      <c r="G32" s="153" t="s">
        <v>76</v>
      </c>
      <c r="H32" s="153" t="s">
        <v>89</v>
      </c>
      <c r="I32" s="153" t="s">
        <v>78</v>
      </c>
      <c r="J32" s="154">
        <v>36653</v>
      </c>
      <c r="K32" s="155">
        <v>6880</v>
      </c>
      <c r="L32" s="155">
        <v>7812</v>
      </c>
      <c r="M32" s="155">
        <v>14913</v>
      </c>
      <c r="N32" s="155">
        <v>4800.3900000000003</v>
      </c>
      <c r="O32" s="156">
        <v>6694898.2800000003</v>
      </c>
      <c r="P32" s="156">
        <v>-99663.35</v>
      </c>
      <c r="Q32" s="156">
        <v>6595234.9299999997</v>
      </c>
      <c r="R32" s="156">
        <v>53800.32</v>
      </c>
      <c r="S32" s="156">
        <v>0</v>
      </c>
      <c r="T32" s="156">
        <v>0</v>
      </c>
      <c r="U32" s="157">
        <v>58.76</v>
      </c>
      <c r="V32" s="156">
        <v>28158.53</v>
      </c>
    </row>
    <row r="33" spans="1:22" x14ac:dyDescent="0.2">
      <c r="A33" s="153" t="s">
        <v>57</v>
      </c>
      <c r="B33" s="153" t="s">
        <v>58</v>
      </c>
      <c r="C33" s="154">
        <v>44074</v>
      </c>
      <c r="D33" s="153" t="s">
        <v>461</v>
      </c>
      <c r="E33" s="153">
        <v>193</v>
      </c>
      <c r="F33" s="153" t="s">
        <v>121</v>
      </c>
      <c r="G33" s="153" t="s">
        <v>76</v>
      </c>
      <c r="H33" s="153" t="s">
        <v>77</v>
      </c>
      <c r="I33" s="153" t="s">
        <v>78</v>
      </c>
      <c r="J33" s="154">
        <v>39199</v>
      </c>
      <c r="K33" s="155">
        <v>647.82000000000005</v>
      </c>
      <c r="L33" s="155">
        <v>650.01</v>
      </c>
      <c r="M33" s="155">
        <v>0</v>
      </c>
      <c r="N33" s="155">
        <v>648.5</v>
      </c>
      <c r="O33" s="156">
        <v>1429810</v>
      </c>
      <c r="P33" s="156">
        <v>-462454.37</v>
      </c>
      <c r="Q33" s="156">
        <v>967355.63</v>
      </c>
      <c r="R33" s="156">
        <v>9585.41</v>
      </c>
      <c r="S33" s="156">
        <v>0</v>
      </c>
      <c r="T33" s="156">
        <v>0</v>
      </c>
      <c r="U33" s="157">
        <v>76.569999999999993</v>
      </c>
      <c r="V33" s="156">
        <v>2515.14</v>
      </c>
    </row>
    <row r="34" spans="1:22" x14ac:dyDescent="0.2">
      <c r="A34" s="153" t="s">
        <v>57</v>
      </c>
      <c r="B34" s="153" t="s">
        <v>58</v>
      </c>
      <c r="C34" s="154">
        <v>44074</v>
      </c>
      <c r="D34" s="153" t="s">
        <v>461</v>
      </c>
      <c r="E34" s="153">
        <v>579</v>
      </c>
      <c r="F34" s="153" t="s">
        <v>122</v>
      </c>
      <c r="G34" s="153" t="s">
        <v>76</v>
      </c>
      <c r="H34" s="153" t="s">
        <v>123</v>
      </c>
      <c r="I34" s="153" t="s">
        <v>78</v>
      </c>
      <c r="J34" s="154">
        <v>42956</v>
      </c>
      <c r="K34" s="155">
        <v>5952.85</v>
      </c>
      <c r="L34" s="155">
        <v>21346.48</v>
      </c>
      <c r="M34" s="155">
        <v>8722.02</v>
      </c>
      <c r="N34" s="155">
        <v>673.57</v>
      </c>
      <c r="O34" s="156">
        <v>1605129.85</v>
      </c>
      <c r="P34" s="156">
        <v>48583.360000000001</v>
      </c>
      <c r="Q34" s="156">
        <v>1653713.21</v>
      </c>
      <c r="R34" s="156">
        <v>0</v>
      </c>
      <c r="S34" s="156">
        <v>0</v>
      </c>
      <c r="T34" s="156">
        <v>0</v>
      </c>
      <c r="U34" s="157">
        <v>88.99</v>
      </c>
      <c r="V34" s="156">
        <v>7550</v>
      </c>
    </row>
    <row r="35" spans="1:22" x14ac:dyDescent="0.2">
      <c r="A35" s="153" t="s">
        <v>57</v>
      </c>
      <c r="B35" s="153" t="s">
        <v>58</v>
      </c>
      <c r="C35" s="154">
        <v>44074</v>
      </c>
      <c r="D35" s="153" t="s">
        <v>461</v>
      </c>
      <c r="E35" s="153">
        <v>1</v>
      </c>
      <c r="F35" s="153" t="s">
        <v>124</v>
      </c>
      <c r="G35" s="153" t="s">
        <v>76</v>
      </c>
      <c r="H35" s="153" t="s">
        <v>77</v>
      </c>
      <c r="I35" s="153" t="s">
        <v>125</v>
      </c>
      <c r="J35" s="154">
        <v>37138</v>
      </c>
      <c r="K35" s="155">
        <v>664</v>
      </c>
      <c r="L35" s="155">
        <v>434</v>
      </c>
      <c r="M35" s="155">
        <v>230</v>
      </c>
      <c r="N35" s="155">
        <v>664</v>
      </c>
      <c r="O35" s="156">
        <v>603885.67000000004</v>
      </c>
      <c r="P35" s="156">
        <v>55913.08</v>
      </c>
      <c r="Q35" s="156">
        <v>659798.75</v>
      </c>
      <c r="R35" s="156">
        <v>2265.58</v>
      </c>
      <c r="S35" s="156">
        <v>0</v>
      </c>
      <c r="T35" s="156">
        <v>0</v>
      </c>
      <c r="U35" s="157">
        <v>100</v>
      </c>
      <c r="V35" s="156">
        <v>1455.72</v>
      </c>
    </row>
    <row r="36" spans="1:22" x14ac:dyDescent="0.2">
      <c r="A36" s="153" t="s">
        <v>57</v>
      </c>
      <c r="B36" s="153" t="s">
        <v>58</v>
      </c>
      <c r="C36" s="154">
        <v>44074</v>
      </c>
      <c r="D36" s="153" t="s">
        <v>461</v>
      </c>
      <c r="E36" s="153">
        <v>273</v>
      </c>
      <c r="F36" s="153" t="s">
        <v>126</v>
      </c>
      <c r="G36" s="153" t="s">
        <v>76</v>
      </c>
      <c r="H36" s="153" t="s">
        <v>87</v>
      </c>
      <c r="I36" s="153" t="s">
        <v>125</v>
      </c>
      <c r="J36" s="154">
        <v>39630</v>
      </c>
      <c r="K36" s="155">
        <v>864.12</v>
      </c>
      <c r="L36" s="155">
        <v>272.89999999999998</v>
      </c>
      <c r="M36" s="155">
        <v>435.3</v>
      </c>
      <c r="N36" s="155">
        <v>708.2</v>
      </c>
      <c r="O36" s="156">
        <v>593092</v>
      </c>
      <c r="P36" s="156">
        <v>-20072</v>
      </c>
      <c r="Q36" s="156">
        <v>573020</v>
      </c>
      <c r="R36" s="156">
        <v>0</v>
      </c>
      <c r="S36" s="156">
        <v>0</v>
      </c>
      <c r="T36" s="156">
        <v>0</v>
      </c>
      <c r="U36" s="157">
        <v>100</v>
      </c>
      <c r="V36" s="156">
        <v>1226.67</v>
      </c>
    </row>
    <row r="37" spans="1:22" x14ac:dyDescent="0.2">
      <c r="A37" s="153" t="s">
        <v>57</v>
      </c>
      <c r="B37" s="153" t="s">
        <v>58</v>
      </c>
      <c r="C37" s="154">
        <v>44074</v>
      </c>
      <c r="D37" s="153" t="s">
        <v>461</v>
      </c>
      <c r="E37" s="153">
        <v>8</v>
      </c>
      <c r="F37" s="153" t="s">
        <v>127</v>
      </c>
      <c r="G37" s="153" t="s">
        <v>103</v>
      </c>
      <c r="H37" s="153" t="s">
        <v>128</v>
      </c>
      <c r="I37" s="153" t="s">
        <v>78</v>
      </c>
      <c r="J37" s="154">
        <v>37966</v>
      </c>
      <c r="K37" s="155">
        <v>1889.84</v>
      </c>
      <c r="L37" s="155">
        <v>1889.84</v>
      </c>
      <c r="M37" s="155">
        <v>0</v>
      </c>
      <c r="N37" s="155">
        <v>1889.84</v>
      </c>
      <c r="O37" s="156">
        <v>5065207.5199999996</v>
      </c>
      <c r="P37" s="156">
        <v>1194366.73</v>
      </c>
      <c r="Q37" s="156">
        <v>6259574.25</v>
      </c>
      <c r="R37" s="156">
        <v>23660.92</v>
      </c>
      <c r="S37" s="156">
        <v>0</v>
      </c>
      <c r="T37" s="156">
        <v>0</v>
      </c>
      <c r="U37" s="157">
        <v>61.35</v>
      </c>
      <c r="V37" s="156">
        <v>7094.14</v>
      </c>
    </row>
    <row r="38" spans="1:22" x14ac:dyDescent="0.2">
      <c r="A38" s="153" t="s">
        <v>57</v>
      </c>
      <c r="B38" s="153" t="s">
        <v>58</v>
      </c>
      <c r="C38" s="154">
        <v>44074</v>
      </c>
      <c r="D38" s="153" t="s">
        <v>461</v>
      </c>
      <c r="E38" s="153">
        <v>9</v>
      </c>
      <c r="F38" s="153" t="s">
        <v>129</v>
      </c>
      <c r="G38" s="153" t="s">
        <v>103</v>
      </c>
      <c r="H38" s="153" t="s">
        <v>128</v>
      </c>
      <c r="I38" s="153" t="s">
        <v>78</v>
      </c>
      <c r="J38" s="154">
        <v>38047</v>
      </c>
      <c r="K38" s="155">
        <v>2266</v>
      </c>
      <c r="L38" s="155">
        <v>2266</v>
      </c>
      <c r="M38" s="155">
        <v>0</v>
      </c>
      <c r="N38" s="155">
        <v>2266.35</v>
      </c>
      <c r="O38" s="156">
        <v>2722303.14</v>
      </c>
      <c r="P38" s="156">
        <v>597541.06000000006</v>
      </c>
      <c r="Q38" s="156">
        <v>3319844.2</v>
      </c>
      <c r="R38" s="156">
        <v>96906.85</v>
      </c>
      <c r="S38" s="156">
        <v>0</v>
      </c>
      <c r="T38" s="156">
        <v>0</v>
      </c>
      <c r="U38" s="157">
        <v>94.61</v>
      </c>
      <c r="V38" s="156">
        <v>16862.240000000002</v>
      </c>
    </row>
    <row r="39" spans="1:22" x14ac:dyDescent="0.2">
      <c r="A39" s="153" t="s">
        <v>57</v>
      </c>
      <c r="B39" s="153" t="s">
        <v>58</v>
      </c>
      <c r="C39" s="154">
        <v>44074</v>
      </c>
      <c r="D39" s="153" t="s">
        <v>461</v>
      </c>
      <c r="E39" s="153">
        <v>332</v>
      </c>
      <c r="F39" s="153" t="s">
        <v>130</v>
      </c>
      <c r="G39" s="153" t="s">
        <v>103</v>
      </c>
      <c r="H39" s="153" t="s">
        <v>128</v>
      </c>
      <c r="I39" s="153" t="s">
        <v>78</v>
      </c>
      <c r="J39" s="154">
        <v>40448</v>
      </c>
      <c r="K39" s="155">
        <v>488.67</v>
      </c>
      <c r="L39" s="155">
        <v>488.67</v>
      </c>
      <c r="M39" s="155">
        <v>1</v>
      </c>
      <c r="N39" s="155">
        <v>488.67</v>
      </c>
      <c r="O39" s="156">
        <v>723219.6</v>
      </c>
      <c r="P39" s="156">
        <v>275491.23</v>
      </c>
      <c r="Q39" s="156">
        <v>998710.83</v>
      </c>
      <c r="R39" s="156">
        <v>51929.67</v>
      </c>
      <c r="S39" s="156">
        <v>0</v>
      </c>
      <c r="T39" s="156">
        <v>0</v>
      </c>
      <c r="U39" s="157">
        <v>0</v>
      </c>
    </row>
    <row r="40" spans="1:22" x14ac:dyDescent="0.2">
      <c r="A40" s="153" t="s">
        <v>57</v>
      </c>
      <c r="B40" s="153" t="s">
        <v>58</v>
      </c>
      <c r="C40" s="154">
        <v>44074</v>
      </c>
      <c r="D40" s="153" t="s">
        <v>461</v>
      </c>
      <c r="E40" s="153">
        <v>335</v>
      </c>
      <c r="F40" s="153" t="s">
        <v>131</v>
      </c>
      <c r="G40" s="153" t="s">
        <v>103</v>
      </c>
      <c r="H40" s="153" t="s">
        <v>128</v>
      </c>
      <c r="I40" s="153" t="s">
        <v>78</v>
      </c>
      <c r="J40" s="154">
        <v>40448</v>
      </c>
      <c r="K40" s="155">
        <v>703.27</v>
      </c>
      <c r="L40" s="155">
        <v>703.27</v>
      </c>
      <c r="M40" s="155">
        <v>1</v>
      </c>
      <c r="N40" s="155">
        <v>703.27</v>
      </c>
      <c r="O40" s="156">
        <v>1445847.2</v>
      </c>
      <c r="P40" s="156">
        <v>295443.12</v>
      </c>
      <c r="Q40" s="156">
        <v>1741290.32</v>
      </c>
      <c r="R40" s="156">
        <v>74734.649999999994</v>
      </c>
      <c r="S40" s="156">
        <v>0</v>
      </c>
      <c r="T40" s="156">
        <v>0</v>
      </c>
      <c r="U40" s="157">
        <v>49.66</v>
      </c>
      <c r="V40" s="156">
        <v>11328</v>
      </c>
    </row>
    <row r="41" spans="1:22" x14ac:dyDescent="0.2">
      <c r="A41" s="153" t="s">
        <v>57</v>
      </c>
      <c r="B41" s="153" t="s">
        <v>58</v>
      </c>
      <c r="C41" s="154">
        <v>44074</v>
      </c>
      <c r="D41" s="153" t="s">
        <v>461</v>
      </c>
      <c r="E41" s="153">
        <v>334</v>
      </c>
      <c r="F41" s="153" t="s">
        <v>132</v>
      </c>
      <c r="G41" s="153" t="s">
        <v>103</v>
      </c>
      <c r="H41" s="153" t="s">
        <v>128</v>
      </c>
      <c r="I41" s="153" t="s">
        <v>78</v>
      </c>
      <c r="J41" s="154">
        <v>40448</v>
      </c>
      <c r="K41" s="155">
        <v>976.94</v>
      </c>
      <c r="L41" s="155">
        <v>976.94</v>
      </c>
      <c r="M41" s="155">
        <v>1</v>
      </c>
      <c r="N41" s="155">
        <v>976.94</v>
      </c>
      <c r="O41" s="156">
        <v>1040822.32</v>
      </c>
      <c r="P41" s="156">
        <v>809240.85</v>
      </c>
      <c r="Q41" s="156">
        <v>1850063.17</v>
      </c>
      <c r="R41" s="156">
        <v>103816.83</v>
      </c>
      <c r="S41" s="156">
        <v>0</v>
      </c>
      <c r="T41" s="156">
        <v>0</v>
      </c>
      <c r="U41" s="157">
        <v>100</v>
      </c>
      <c r="V41" s="156">
        <v>0</v>
      </c>
    </row>
    <row r="42" spans="1:22" x14ac:dyDescent="0.2">
      <c r="A42" s="153" t="s">
        <v>57</v>
      </c>
      <c r="B42" s="153" t="s">
        <v>58</v>
      </c>
      <c r="C42" s="154">
        <v>44074</v>
      </c>
      <c r="D42" s="153" t="s">
        <v>461</v>
      </c>
      <c r="E42" s="153">
        <v>219</v>
      </c>
      <c r="F42" s="153" t="s">
        <v>133</v>
      </c>
      <c r="G42" s="153" t="s">
        <v>76</v>
      </c>
      <c r="H42" s="153" t="s">
        <v>89</v>
      </c>
      <c r="I42" s="153" t="s">
        <v>101</v>
      </c>
      <c r="J42" s="154">
        <v>39310</v>
      </c>
      <c r="K42" s="155">
        <v>508.03</v>
      </c>
      <c r="L42" s="155">
        <v>508.03</v>
      </c>
      <c r="M42" s="155">
        <v>0</v>
      </c>
      <c r="N42" s="155">
        <v>508.03</v>
      </c>
      <c r="O42" s="156">
        <v>1035211.66</v>
      </c>
      <c r="P42" s="156">
        <v>-26031.03</v>
      </c>
      <c r="Q42" s="156">
        <v>1009180.63</v>
      </c>
      <c r="R42" s="156">
        <v>35267.620000000003</v>
      </c>
      <c r="S42" s="156">
        <v>0</v>
      </c>
      <c r="T42" s="156">
        <v>0</v>
      </c>
      <c r="U42" s="157">
        <v>13.44</v>
      </c>
      <c r="V42" s="156">
        <v>0</v>
      </c>
    </row>
    <row r="43" spans="1:22" x14ac:dyDescent="0.2">
      <c r="A43" s="153" t="s">
        <v>57</v>
      </c>
      <c r="B43" s="153" t="s">
        <v>58</v>
      </c>
      <c r="C43" s="154">
        <v>44074</v>
      </c>
      <c r="D43" s="153" t="s">
        <v>461</v>
      </c>
      <c r="E43" s="153">
        <v>329</v>
      </c>
      <c r="F43" s="153" t="s">
        <v>134</v>
      </c>
      <c r="G43" s="153" t="s">
        <v>110</v>
      </c>
      <c r="H43" s="153" t="s">
        <v>89</v>
      </c>
      <c r="I43" s="153" t="s">
        <v>111</v>
      </c>
      <c r="J43" s="154">
        <v>40381</v>
      </c>
      <c r="K43" s="155">
        <v>1548.99</v>
      </c>
      <c r="L43" s="155">
        <v>930</v>
      </c>
      <c r="M43" s="155">
        <v>0.01</v>
      </c>
      <c r="N43" s="155">
        <v>1548.99</v>
      </c>
      <c r="O43" s="156">
        <v>713710</v>
      </c>
      <c r="P43" s="156">
        <v>231195</v>
      </c>
      <c r="Q43" s="156">
        <v>944905</v>
      </c>
      <c r="R43" s="156">
        <v>0</v>
      </c>
      <c r="S43" s="156">
        <v>0</v>
      </c>
      <c r="T43" s="156">
        <v>0</v>
      </c>
      <c r="U43" s="157">
        <v>0</v>
      </c>
    </row>
    <row r="44" spans="1:22" x14ac:dyDescent="0.2">
      <c r="A44" s="153" t="s">
        <v>57</v>
      </c>
      <c r="B44" s="153" t="s">
        <v>135</v>
      </c>
      <c r="C44" s="154">
        <v>44074</v>
      </c>
      <c r="D44" s="153" t="s">
        <v>461</v>
      </c>
      <c r="E44" s="153">
        <v>500</v>
      </c>
      <c r="F44" s="153" t="s">
        <v>136</v>
      </c>
      <c r="G44" s="153" t="s">
        <v>103</v>
      </c>
      <c r="H44" s="153" t="s">
        <v>128</v>
      </c>
      <c r="I44" s="153" t="s">
        <v>101</v>
      </c>
      <c r="J44" s="154">
        <v>42395</v>
      </c>
      <c r="K44" s="155">
        <v>171.35</v>
      </c>
      <c r="L44" s="155">
        <v>171.35</v>
      </c>
      <c r="M44" s="155">
        <v>121.2</v>
      </c>
      <c r="N44" s="155">
        <v>171.35</v>
      </c>
      <c r="O44" s="156">
        <v>249796.32</v>
      </c>
      <c r="P44" s="156">
        <v>-17998.13</v>
      </c>
      <c r="Q44" s="156">
        <v>231798.19</v>
      </c>
      <c r="R44" s="156">
        <v>90560.13</v>
      </c>
      <c r="S44" s="156">
        <v>0</v>
      </c>
      <c r="T44" s="156">
        <v>0</v>
      </c>
      <c r="U44" s="157">
        <v>100</v>
      </c>
      <c r="V44" s="156">
        <v>3908.85</v>
      </c>
    </row>
    <row r="45" spans="1:22" x14ac:dyDescent="0.2">
      <c r="A45" s="153" t="s">
        <v>137</v>
      </c>
      <c r="B45" s="153" t="s">
        <v>138</v>
      </c>
      <c r="C45" s="154">
        <v>44074</v>
      </c>
      <c r="D45" s="153" t="s">
        <v>461</v>
      </c>
      <c r="E45" s="153">
        <v>566</v>
      </c>
      <c r="F45" s="153" t="s">
        <v>139</v>
      </c>
      <c r="G45" s="153" t="s">
        <v>94</v>
      </c>
      <c r="H45" s="153" t="s">
        <v>94</v>
      </c>
      <c r="I45" s="153" t="s">
        <v>82</v>
      </c>
      <c r="J45" s="154">
        <v>42807</v>
      </c>
      <c r="K45" s="155">
        <v>8739.7900000000009</v>
      </c>
      <c r="L45" s="155">
        <v>3614.6</v>
      </c>
      <c r="M45" s="155">
        <v>1</v>
      </c>
      <c r="N45" s="155">
        <v>8739.7900000000009</v>
      </c>
      <c r="O45" s="156">
        <v>2360601.75</v>
      </c>
      <c r="P45" s="156">
        <v>136193.54</v>
      </c>
      <c r="Q45" s="156">
        <v>2496795.29</v>
      </c>
      <c r="R45" s="156">
        <v>0</v>
      </c>
      <c r="T45" s="156">
        <v>1517273.04</v>
      </c>
      <c r="U45" s="157">
        <v>100</v>
      </c>
      <c r="V45" s="156">
        <v>19123.59</v>
      </c>
    </row>
    <row r="46" spans="1:22" x14ac:dyDescent="0.2">
      <c r="A46" s="153" t="s">
        <v>137</v>
      </c>
      <c r="B46" s="153" t="s">
        <v>138</v>
      </c>
      <c r="C46" s="154">
        <v>44074</v>
      </c>
      <c r="D46" s="153" t="s">
        <v>461</v>
      </c>
      <c r="E46" s="153">
        <v>563</v>
      </c>
      <c r="F46" s="153" t="s">
        <v>140</v>
      </c>
      <c r="G46" s="153" t="s">
        <v>80</v>
      </c>
      <c r="H46" s="153" t="s">
        <v>81</v>
      </c>
      <c r="I46" s="153" t="s">
        <v>82</v>
      </c>
      <c r="J46" s="154">
        <v>42807</v>
      </c>
      <c r="K46" s="155">
        <v>2292.59</v>
      </c>
      <c r="L46" s="155">
        <v>1837.6</v>
      </c>
      <c r="M46" s="155">
        <v>495</v>
      </c>
      <c r="N46" s="155">
        <v>2292.59</v>
      </c>
      <c r="O46" s="156">
        <v>1455592.13</v>
      </c>
      <c r="P46" s="156">
        <v>100935.47</v>
      </c>
      <c r="Q46" s="156">
        <v>1556527.6</v>
      </c>
      <c r="R46" s="156">
        <v>0</v>
      </c>
      <c r="T46" s="156">
        <v>945883.46</v>
      </c>
      <c r="U46" s="157">
        <v>100</v>
      </c>
      <c r="V46" s="156">
        <v>11792.09</v>
      </c>
    </row>
    <row r="47" spans="1:22" x14ac:dyDescent="0.2">
      <c r="A47" s="153" t="s">
        <v>137</v>
      </c>
      <c r="B47" s="153" t="s">
        <v>138</v>
      </c>
      <c r="C47" s="154">
        <v>44074</v>
      </c>
      <c r="D47" s="153" t="s">
        <v>461</v>
      </c>
      <c r="E47" s="153">
        <v>559</v>
      </c>
      <c r="F47" s="153" t="s">
        <v>141</v>
      </c>
      <c r="G47" s="153" t="s">
        <v>76</v>
      </c>
      <c r="H47" s="153" t="s">
        <v>113</v>
      </c>
      <c r="I47" s="153" t="s">
        <v>82</v>
      </c>
      <c r="J47" s="154">
        <v>42807</v>
      </c>
      <c r="K47" s="155">
        <v>2177</v>
      </c>
      <c r="L47" s="155">
        <v>1388.63</v>
      </c>
      <c r="M47" s="155">
        <v>803.88</v>
      </c>
      <c r="N47" s="155">
        <v>2177</v>
      </c>
      <c r="O47" s="156">
        <v>1102268.5</v>
      </c>
      <c r="P47" s="156">
        <v>213495.71</v>
      </c>
      <c r="Q47" s="156">
        <v>1315764.21</v>
      </c>
      <c r="R47" s="156">
        <v>0</v>
      </c>
      <c r="T47" s="156">
        <v>799574.39</v>
      </c>
      <c r="U47" s="157">
        <v>100</v>
      </c>
      <c r="V47" s="156">
        <v>8929.5499999999993</v>
      </c>
    </row>
    <row r="48" spans="1:22" x14ac:dyDescent="0.2">
      <c r="A48" s="153" t="s">
        <v>137</v>
      </c>
      <c r="B48" s="153" t="s">
        <v>138</v>
      </c>
      <c r="C48" s="154">
        <v>44074</v>
      </c>
      <c r="D48" s="153" t="s">
        <v>461</v>
      </c>
      <c r="E48" s="153">
        <v>567</v>
      </c>
      <c r="F48" s="153" t="s">
        <v>142</v>
      </c>
      <c r="G48" s="153" t="s">
        <v>110</v>
      </c>
      <c r="H48" s="153" t="s">
        <v>143</v>
      </c>
      <c r="I48" s="153" t="s">
        <v>82</v>
      </c>
      <c r="J48" s="154">
        <v>42807</v>
      </c>
      <c r="K48" s="155">
        <v>3321.05</v>
      </c>
      <c r="L48" s="155">
        <v>4144.6899999999996</v>
      </c>
      <c r="M48" s="155">
        <v>323.33999999999997</v>
      </c>
      <c r="N48" s="155">
        <v>3321.05</v>
      </c>
      <c r="O48" s="156">
        <v>2866493.57</v>
      </c>
      <c r="P48" s="156">
        <v>202976.91</v>
      </c>
      <c r="Q48" s="156">
        <v>3069470.48</v>
      </c>
      <c r="R48" s="156">
        <v>0</v>
      </c>
      <c r="T48" s="156">
        <v>1865281</v>
      </c>
      <c r="U48" s="157">
        <v>100</v>
      </c>
      <c r="V48" s="156">
        <v>23222.1</v>
      </c>
    </row>
    <row r="49" spans="1:22" x14ac:dyDescent="0.2">
      <c r="A49" s="153" t="s">
        <v>137</v>
      </c>
      <c r="B49" s="153" t="s">
        <v>138</v>
      </c>
      <c r="C49" s="154">
        <v>44074</v>
      </c>
      <c r="D49" s="153" t="s">
        <v>461</v>
      </c>
      <c r="E49" s="153">
        <v>562</v>
      </c>
      <c r="F49" s="153" t="s">
        <v>144</v>
      </c>
      <c r="G49" s="153" t="s">
        <v>80</v>
      </c>
      <c r="H49" s="153" t="s">
        <v>145</v>
      </c>
      <c r="I49" s="153" t="s">
        <v>82</v>
      </c>
      <c r="J49" s="154">
        <v>42807</v>
      </c>
      <c r="K49" s="155">
        <v>4295.66</v>
      </c>
      <c r="L49" s="155">
        <v>2670.6</v>
      </c>
      <c r="M49" s="155">
        <v>1623</v>
      </c>
      <c r="N49" s="155">
        <v>4295.66</v>
      </c>
      <c r="O49" s="156">
        <v>2243913.35</v>
      </c>
      <c r="P49" s="156">
        <v>129532.94</v>
      </c>
      <c r="Q49" s="156">
        <v>2373446.29</v>
      </c>
      <c r="R49" s="156">
        <v>0</v>
      </c>
      <c r="T49" s="156">
        <v>1442315.31</v>
      </c>
      <c r="U49" s="157">
        <v>100</v>
      </c>
      <c r="V49" s="156">
        <v>18178.400000000001</v>
      </c>
    </row>
    <row r="50" spans="1:22" x14ac:dyDescent="0.2">
      <c r="A50" s="153" t="s">
        <v>137</v>
      </c>
      <c r="B50" s="153" t="s">
        <v>138</v>
      </c>
      <c r="C50" s="154">
        <v>44074</v>
      </c>
      <c r="D50" s="153" t="s">
        <v>461</v>
      </c>
      <c r="E50" s="153">
        <v>565</v>
      </c>
      <c r="F50" s="153" t="s">
        <v>146</v>
      </c>
      <c r="G50" s="153" t="s">
        <v>76</v>
      </c>
      <c r="H50" s="153" t="s">
        <v>89</v>
      </c>
      <c r="I50" s="153" t="s">
        <v>82</v>
      </c>
      <c r="J50" s="154">
        <v>42807</v>
      </c>
      <c r="K50" s="155">
        <v>6373.18</v>
      </c>
      <c r="L50" s="155">
        <v>4015.8</v>
      </c>
      <c r="M50" s="155">
        <v>2283.3000000000002</v>
      </c>
      <c r="N50" s="155">
        <v>6373.18</v>
      </c>
      <c r="O50" s="156">
        <v>3358458.26</v>
      </c>
      <c r="P50" s="156">
        <v>225042.34</v>
      </c>
      <c r="Q50" s="156">
        <v>3583500.6</v>
      </c>
      <c r="R50" s="156">
        <v>0</v>
      </c>
      <c r="T50" s="156">
        <v>2177651.04</v>
      </c>
      <c r="U50" s="157">
        <v>100</v>
      </c>
      <c r="V50" s="156">
        <v>27207.46</v>
      </c>
    </row>
    <row r="51" spans="1:22" x14ac:dyDescent="0.2">
      <c r="A51" s="153" t="s">
        <v>137</v>
      </c>
      <c r="B51" s="153" t="s">
        <v>138</v>
      </c>
      <c r="C51" s="154">
        <v>44074</v>
      </c>
      <c r="D51" s="153" t="s">
        <v>461</v>
      </c>
      <c r="E51" s="153">
        <v>560</v>
      </c>
      <c r="F51" s="153" t="s">
        <v>147</v>
      </c>
      <c r="G51" s="153" t="s">
        <v>76</v>
      </c>
      <c r="H51" s="153" t="s">
        <v>148</v>
      </c>
      <c r="I51" s="153" t="s">
        <v>82</v>
      </c>
      <c r="J51" s="154">
        <v>42807</v>
      </c>
      <c r="K51" s="155">
        <v>5217.9799999999996</v>
      </c>
      <c r="L51" s="155">
        <v>3521.43</v>
      </c>
      <c r="M51" s="155">
        <v>1743.86</v>
      </c>
      <c r="N51" s="155">
        <v>5217.9799999999996</v>
      </c>
      <c r="O51" s="156">
        <v>2587349.62</v>
      </c>
      <c r="P51" s="156">
        <v>178884.94</v>
      </c>
      <c r="Q51" s="156">
        <v>2766234.56</v>
      </c>
      <c r="R51" s="156">
        <v>0</v>
      </c>
      <c r="T51" s="156">
        <v>1681008.11</v>
      </c>
      <c r="U51" s="157">
        <v>100</v>
      </c>
      <c r="V51" s="156">
        <v>20960.650000000001</v>
      </c>
    </row>
    <row r="52" spans="1:22" x14ac:dyDescent="0.2">
      <c r="A52" s="153" t="s">
        <v>137</v>
      </c>
      <c r="B52" s="153" t="s">
        <v>138</v>
      </c>
      <c r="C52" s="154">
        <v>44074</v>
      </c>
      <c r="D52" s="153" t="s">
        <v>461</v>
      </c>
      <c r="E52" s="153">
        <v>561</v>
      </c>
      <c r="F52" s="153" t="s">
        <v>149</v>
      </c>
      <c r="G52" s="153" t="s">
        <v>80</v>
      </c>
      <c r="H52" s="153" t="s">
        <v>150</v>
      </c>
      <c r="I52" s="153" t="s">
        <v>82</v>
      </c>
      <c r="J52" s="154">
        <v>42807</v>
      </c>
      <c r="K52" s="155">
        <v>6466.72</v>
      </c>
      <c r="L52" s="155">
        <v>2692.18</v>
      </c>
      <c r="M52" s="155">
        <v>676.52</v>
      </c>
      <c r="N52" s="155">
        <v>6466.72</v>
      </c>
      <c r="O52" s="156">
        <v>1952853.15</v>
      </c>
      <c r="P52" s="156">
        <v>119886.22</v>
      </c>
      <c r="Q52" s="156">
        <v>2072739.37</v>
      </c>
      <c r="R52" s="156">
        <v>0</v>
      </c>
      <c r="T52" s="156">
        <v>1259579.26</v>
      </c>
      <c r="U52" s="157">
        <v>100</v>
      </c>
      <c r="V52" s="156">
        <v>15820.54</v>
      </c>
    </row>
    <row r="53" spans="1:22" x14ac:dyDescent="0.2">
      <c r="A53" s="153" t="s">
        <v>137</v>
      </c>
      <c r="B53" s="153" t="s">
        <v>138</v>
      </c>
      <c r="C53" s="154">
        <v>44074</v>
      </c>
      <c r="D53" s="153" t="s">
        <v>461</v>
      </c>
      <c r="E53" s="153">
        <v>564</v>
      </c>
      <c r="F53" s="153" t="s">
        <v>151</v>
      </c>
      <c r="G53" s="153" t="s">
        <v>76</v>
      </c>
      <c r="H53" s="153" t="s">
        <v>91</v>
      </c>
      <c r="I53" s="153" t="s">
        <v>82</v>
      </c>
      <c r="J53" s="154">
        <v>42807</v>
      </c>
      <c r="K53" s="155">
        <v>6533.78</v>
      </c>
      <c r="L53" s="155">
        <v>3049.8</v>
      </c>
      <c r="M53" s="155">
        <v>239.9</v>
      </c>
      <c r="N53" s="155">
        <v>6533.78</v>
      </c>
      <c r="O53" s="156">
        <v>2761412.29</v>
      </c>
      <c r="P53" s="156">
        <v>180770.45</v>
      </c>
      <c r="Q53" s="156">
        <v>2942182.74</v>
      </c>
      <c r="R53" s="156">
        <v>0</v>
      </c>
      <c r="T53" s="156">
        <v>1787929.74</v>
      </c>
      <c r="U53" s="157">
        <v>100</v>
      </c>
      <c r="V53" s="156">
        <v>22370.53</v>
      </c>
    </row>
    <row r="54" spans="1:22" x14ac:dyDescent="0.2">
      <c r="A54" s="153" t="s">
        <v>137</v>
      </c>
      <c r="B54" s="153" t="s">
        <v>138</v>
      </c>
      <c r="C54" s="154">
        <v>44074</v>
      </c>
      <c r="D54" s="153" t="s">
        <v>461</v>
      </c>
      <c r="E54" s="153">
        <v>558</v>
      </c>
      <c r="F54" s="153" t="s">
        <v>152</v>
      </c>
      <c r="G54" s="153" t="s">
        <v>76</v>
      </c>
      <c r="H54" s="153" t="s">
        <v>113</v>
      </c>
      <c r="I54" s="153" t="s">
        <v>82</v>
      </c>
      <c r="J54" s="154">
        <v>42807</v>
      </c>
      <c r="K54" s="155">
        <v>11538.65</v>
      </c>
      <c r="L54" s="155">
        <v>10581.29</v>
      </c>
      <c r="M54" s="155">
        <v>3248.6</v>
      </c>
      <c r="N54" s="155">
        <v>11538.65</v>
      </c>
      <c r="O54" s="156">
        <v>9299265.9399999995</v>
      </c>
      <c r="P54" s="156">
        <v>573950.51</v>
      </c>
      <c r="Q54" s="156">
        <v>9873216.4499999993</v>
      </c>
      <c r="R54" s="156">
        <v>0</v>
      </c>
      <c r="T54" s="156">
        <v>5999837.1600000001</v>
      </c>
      <c r="U54" s="157">
        <v>100</v>
      </c>
      <c r="V54" s="156">
        <v>75334.960000000006</v>
      </c>
    </row>
    <row r="55" spans="1:22" x14ac:dyDescent="0.2">
      <c r="A55" s="153" t="s">
        <v>137</v>
      </c>
      <c r="B55" s="153" t="s">
        <v>138</v>
      </c>
      <c r="C55" s="154">
        <v>44074</v>
      </c>
      <c r="D55" s="153" t="s">
        <v>461</v>
      </c>
      <c r="E55" s="153">
        <v>613</v>
      </c>
      <c r="F55" s="153" t="s">
        <v>153</v>
      </c>
      <c r="G55" s="153" t="s">
        <v>76</v>
      </c>
      <c r="H55" s="153" t="s">
        <v>89</v>
      </c>
      <c r="I55" s="153" t="s">
        <v>82</v>
      </c>
      <c r="J55" s="154">
        <v>43362</v>
      </c>
      <c r="K55" s="155">
        <v>53903</v>
      </c>
      <c r="L55" s="155">
        <v>53903</v>
      </c>
      <c r="M55" s="155">
        <v>0</v>
      </c>
      <c r="N55" s="155">
        <v>53903</v>
      </c>
      <c r="O55" s="156">
        <v>26369244</v>
      </c>
      <c r="P55" s="156">
        <v>132789.1</v>
      </c>
      <c r="Q55" s="156">
        <v>26502033.100000001</v>
      </c>
      <c r="R55" s="156">
        <v>0</v>
      </c>
      <c r="T55" s="156">
        <v>16104972.869999999</v>
      </c>
      <c r="U55" s="157">
        <v>100</v>
      </c>
      <c r="V55" s="156">
        <v>102412.53</v>
      </c>
    </row>
    <row r="56" spans="1:22" x14ac:dyDescent="0.2">
      <c r="A56" s="153" t="s">
        <v>137</v>
      </c>
      <c r="B56" s="153" t="s">
        <v>138</v>
      </c>
      <c r="C56" s="154">
        <v>44074</v>
      </c>
      <c r="D56" s="153" t="s">
        <v>461</v>
      </c>
      <c r="E56" s="153">
        <v>618</v>
      </c>
      <c r="F56" s="153" t="s">
        <v>154</v>
      </c>
      <c r="G56" s="153" t="s">
        <v>103</v>
      </c>
      <c r="H56" s="153" t="s">
        <v>103</v>
      </c>
      <c r="I56" s="153" t="s">
        <v>78</v>
      </c>
      <c r="J56" s="154">
        <v>43451</v>
      </c>
      <c r="K56" s="155">
        <v>19252.66</v>
      </c>
      <c r="L56" s="155">
        <v>19252.66</v>
      </c>
      <c r="M56" s="155">
        <v>0</v>
      </c>
      <c r="N56" s="155">
        <v>19252.66</v>
      </c>
      <c r="O56" s="156">
        <v>37710515.950000003</v>
      </c>
      <c r="P56" s="156">
        <v>925365.13</v>
      </c>
      <c r="Q56" s="156">
        <v>38635881.079999998</v>
      </c>
      <c r="R56" s="156">
        <v>52404.12</v>
      </c>
      <c r="T56" s="156">
        <v>23478886.440000001</v>
      </c>
      <c r="U56" s="157">
        <v>95.99</v>
      </c>
      <c r="V56" s="156">
        <v>21140.59</v>
      </c>
    </row>
    <row r="57" spans="1:22" x14ac:dyDescent="0.2">
      <c r="A57" s="153" t="s">
        <v>137</v>
      </c>
      <c r="B57" s="153" t="s">
        <v>138</v>
      </c>
      <c r="C57" s="154">
        <v>44074</v>
      </c>
      <c r="D57" s="153" t="s">
        <v>461</v>
      </c>
      <c r="E57" s="153">
        <v>222</v>
      </c>
      <c r="F57" s="153" t="s">
        <v>155</v>
      </c>
      <c r="G57" s="153" t="s">
        <v>103</v>
      </c>
      <c r="H57" s="153" t="s">
        <v>128</v>
      </c>
      <c r="I57" s="153" t="s">
        <v>78</v>
      </c>
      <c r="J57" s="154">
        <v>39337</v>
      </c>
      <c r="K57" s="155">
        <v>365.79</v>
      </c>
      <c r="L57" s="155">
        <v>365.79</v>
      </c>
      <c r="M57" s="155">
        <v>0</v>
      </c>
      <c r="N57" s="155">
        <v>365.79</v>
      </c>
      <c r="O57" s="156">
        <v>846088.01</v>
      </c>
      <c r="P57" s="156">
        <v>206067.71</v>
      </c>
      <c r="Q57" s="156">
        <v>1052155.72</v>
      </c>
      <c r="R57" s="156">
        <v>34340.28</v>
      </c>
      <c r="T57" s="156">
        <v>0</v>
      </c>
      <c r="U57" s="157">
        <v>100</v>
      </c>
      <c r="V57" s="156">
        <v>10161.799999999999</v>
      </c>
    </row>
    <row r="58" spans="1:22" x14ac:dyDescent="0.2">
      <c r="A58" s="153" t="s">
        <v>137</v>
      </c>
      <c r="B58" s="153" t="s">
        <v>138</v>
      </c>
      <c r="C58" s="154">
        <v>44074</v>
      </c>
      <c r="D58" s="153" t="s">
        <v>461</v>
      </c>
      <c r="E58" s="153">
        <v>184</v>
      </c>
      <c r="F58" s="153" t="s">
        <v>156</v>
      </c>
      <c r="G58" s="153" t="s">
        <v>76</v>
      </c>
      <c r="H58" s="153" t="s">
        <v>89</v>
      </c>
      <c r="I58" s="153" t="s">
        <v>78</v>
      </c>
      <c r="J58" s="154">
        <v>39073</v>
      </c>
      <c r="K58" s="155">
        <v>4028.07</v>
      </c>
      <c r="L58" s="155">
        <v>4028.07</v>
      </c>
      <c r="M58" s="155">
        <v>0</v>
      </c>
      <c r="N58" s="155">
        <v>4057.34</v>
      </c>
      <c r="O58" s="156">
        <v>3618705.24</v>
      </c>
      <c r="P58" s="156">
        <v>584881.68000000005</v>
      </c>
      <c r="Q58" s="156">
        <v>4203586.92</v>
      </c>
      <c r="R58" s="156">
        <v>119085.92</v>
      </c>
      <c r="T58" s="156">
        <v>0</v>
      </c>
      <c r="U58" s="157">
        <v>100</v>
      </c>
      <c r="V58" s="156">
        <v>33509.760000000002</v>
      </c>
    </row>
    <row r="59" spans="1:22" x14ac:dyDescent="0.2">
      <c r="A59" s="153" t="s">
        <v>137</v>
      </c>
      <c r="B59" s="153" t="s">
        <v>138</v>
      </c>
      <c r="C59" s="154">
        <v>44074</v>
      </c>
      <c r="D59" s="153" t="s">
        <v>461</v>
      </c>
      <c r="E59" s="153">
        <v>258</v>
      </c>
      <c r="F59" s="153" t="s">
        <v>157</v>
      </c>
      <c r="G59" s="153" t="s">
        <v>76</v>
      </c>
      <c r="H59" s="153" t="s">
        <v>77</v>
      </c>
      <c r="I59" s="153" t="s">
        <v>101</v>
      </c>
      <c r="J59" s="154">
        <v>39535</v>
      </c>
      <c r="K59" s="155">
        <v>1380.98</v>
      </c>
      <c r="L59" s="155">
        <v>3477.36</v>
      </c>
      <c r="M59" s="155">
        <v>1973.4</v>
      </c>
      <c r="N59" s="155">
        <v>3477.36</v>
      </c>
      <c r="O59" s="156">
        <v>9047094.3399999999</v>
      </c>
      <c r="P59" s="156">
        <v>1278162.8700000001</v>
      </c>
      <c r="Q59" s="156">
        <v>10325257.210000001</v>
      </c>
      <c r="R59" s="156">
        <v>970216.51</v>
      </c>
      <c r="T59" s="156">
        <v>0</v>
      </c>
      <c r="U59" s="157">
        <v>68.819999999999993</v>
      </c>
      <c r="V59" s="156">
        <v>47027.31</v>
      </c>
    </row>
    <row r="60" spans="1:22" x14ac:dyDescent="0.2">
      <c r="A60" s="153" t="s">
        <v>137</v>
      </c>
      <c r="B60" s="153" t="s">
        <v>138</v>
      </c>
      <c r="C60" s="154">
        <v>44074</v>
      </c>
      <c r="D60" s="153" t="s">
        <v>461</v>
      </c>
      <c r="E60" s="153">
        <v>27</v>
      </c>
      <c r="F60" s="153" t="s">
        <v>158</v>
      </c>
      <c r="G60" s="153" t="s">
        <v>76</v>
      </c>
      <c r="H60" s="153" t="s">
        <v>91</v>
      </c>
      <c r="I60" s="153" t="s">
        <v>101</v>
      </c>
      <c r="J60" s="154">
        <v>36825</v>
      </c>
      <c r="K60" s="155">
        <v>23574.77</v>
      </c>
      <c r="L60" s="155">
        <v>23574.77</v>
      </c>
      <c r="M60" s="155">
        <v>2860</v>
      </c>
      <c r="N60" s="155">
        <v>23574.77</v>
      </c>
      <c r="O60" s="156">
        <v>39977281.799999997</v>
      </c>
      <c r="P60" s="156">
        <v>9958254.2400000002</v>
      </c>
      <c r="Q60" s="156">
        <v>49935536.039999999</v>
      </c>
      <c r="R60" s="156">
        <v>3688427.33</v>
      </c>
      <c r="T60" s="156">
        <v>0</v>
      </c>
      <c r="U60" s="157">
        <v>60.33</v>
      </c>
      <c r="V60" s="156">
        <v>224641.17</v>
      </c>
    </row>
    <row r="61" spans="1:22" x14ac:dyDescent="0.2">
      <c r="A61" s="153" t="s">
        <v>137</v>
      </c>
      <c r="B61" s="153" t="s">
        <v>138</v>
      </c>
      <c r="C61" s="154">
        <v>44074</v>
      </c>
      <c r="D61" s="153" t="s">
        <v>461</v>
      </c>
      <c r="E61" s="153">
        <v>251</v>
      </c>
      <c r="F61" s="153" t="s">
        <v>159</v>
      </c>
      <c r="G61" s="153" t="s">
        <v>76</v>
      </c>
      <c r="H61" s="153" t="s">
        <v>91</v>
      </c>
      <c r="I61" s="153" t="s">
        <v>101</v>
      </c>
      <c r="J61" s="154">
        <v>39491</v>
      </c>
      <c r="K61" s="155">
        <v>33911.620000000003</v>
      </c>
      <c r="L61" s="155">
        <v>33911.620000000003</v>
      </c>
      <c r="M61" s="155">
        <v>13370.91</v>
      </c>
      <c r="N61" s="155">
        <v>33911.620000000003</v>
      </c>
      <c r="O61" s="156">
        <v>51964615.799999997</v>
      </c>
      <c r="P61" s="156">
        <v>3778266.13</v>
      </c>
      <c r="Q61" s="156">
        <v>55742881.93</v>
      </c>
      <c r="R61" s="156">
        <v>4440664.29</v>
      </c>
      <c r="T61" s="156">
        <v>0</v>
      </c>
      <c r="U61" s="157">
        <v>73.209999999999994</v>
      </c>
      <c r="V61" s="156">
        <v>351244.3</v>
      </c>
    </row>
    <row r="62" spans="1:22" x14ac:dyDescent="0.2">
      <c r="A62" s="153" t="s">
        <v>137</v>
      </c>
      <c r="B62" s="153" t="s">
        <v>138</v>
      </c>
      <c r="C62" s="154">
        <v>44074</v>
      </c>
      <c r="D62" s="153" t="s">
        <v>461</v>
      </c>
      <c r="E62" s="153">
        <v>468</v>
      </c>
      <c r="F62" s="153" t="s">
        <v>160</v>
      </c>
      <c r="G62" s="153" t="s">
        <v>76</v>
      </c>
      <c r="H62" s="153" t="s">
        <v>87</v>
      </c>
      <c r="I62" s="153" t="s">
        <v>78</v>
      </c>
      <c r="J62" s="154">
        <v>42073</v>
      </c>
      <c r="K62" s="155">
        <v>18802.45</v>
      </c>
      <c r="L62" s="155">
        <v>18802.45</v>
      </c>
      <c r="M62" s="155">
        <v>0</v>
      </c>
      <c r="N62" s="155">
        <v>18802.45</v>
      </c>
      <c r="O62" s="156">
        <v>33186878</v>
      </c>
      <c r="P62" s="156">
        <v>1156202.08</v>
      </c>
      <c r="Q62" s="156">
        <v>34343080.079999998</v>
      </c>
      <c r="R62" s="156">
        <v>883837.02</v>
      </c>
      <c r="T62" s="156">
        <v>21406981.949999999</v>
      </c>
      <c r="U62" s="157">
        <v>100</v>
      </c>
      <c r="V62" s="156">
        <v>160807.54</v>
      </c>
    </row>
    <row r="63" spans="1:22" x14ac:dyDescent="0.2">
      <c r="A63" s="153" t="s">
        <v>137</v>
      </c>
      <c r="B63" s="153" t="s">
        <v>138</v>
      </c>
      <c r="C63" s="154">
        <v>44074</v>
      </c>
      <c r="D63" s="153" t="s">
        <v>461</v>
      </c>
      <c r="E63" s="153">
        <v>585</v>
      </c>
      <c r="F63" s="153" t="s">
        <v>161</v>
      </c>
      <c r="G63" s="153" t="s">
        <v>76</v>
      </c>
      <c r="H63" s="153" t="s">
        <v>89</v>
      </c>
      <c r="I63" s="153" t="s">
        <v>111</v>
      </c>
      <c r="J63" s="154">
        <v>43042</v>
      </c>
      <c r="K63" s="155">
        <v>13230.76</v>
      </c>
      <c r="L63" s="155">
        <v>13230.76</v>
      </c>
      <c r="M63" s="155">
        <v>0</v>
      </c>
      <c r="N63" s="155">
        <v>13230.76</v>
      </c>
      <c r="O63" s="156">
        <v>11261166.029999999</v>
      </c>
      <c r="P63" s="156">
        <v>336977.86</v>
      </c>
      <c r="Q63" s="156">
        <v>11598143.890000001</v>
      </c>
      <c r="R63" s="156">
        <v>0</v>
      </c>
      <c r="T63" s="156">
        <v>7048055.2199999997</v>
      </c>
      <c r="U63" s="157">
        <v>100</v>
      </c>
      <c r="V63" s="156">
        <v>24092.27</v>
      </c>
    </row>
    <row r="64" spans="1:22" x14ac:dyDescent="0.2">
      <c r="A64" s="153" t="s">
        <v>137</v>
      </c>
      <c r="B64" s="153" t="s">
        <v>138</v>
      </c>
      <c r="C64" s="154">
        <v>44074</v>
      </c>
      <c r="D64" s="153" t="s">
        <v>461</v>
      </c>
      <c r="E64" s="153">
        <v>283</v>
      </c>
      <c r="F64" s="153" t="s">
        <v>162</v>
      </c>
      <c r="G64" s="153" t="s">
        <v>76</v>
      </c>
      <c r="H64" s="153" t="s">
        <v>91</v>
      </c>
      <c r="I64" s="153" t="s">
        <v>101</v>
      </c>
      <c r="J64" s="154">
        <v>39685</v>
      </c>
      <c r="K64" s="155">
        <v>0</v>
      </c>
      <c r="L64" s="155">
        <v>9186.77</v>
      </c>
      <c r="M64" s="155">
        <v>3346.2</v>
      </c>
      <c r="N64" s="155">
        <v>9201.07</v>
      </c>
      <c r="O64" s="156">
        <v>14468789.439999999</v>
      </c>
      <c r="P64" s="156">
        <v>1915396.69</v>
      </c>
      <c r="Q64" s="156">
        <v>16384186.130000001</v>
      </c>
      <c r="R64" s="156">
        <v>433284.8</v>
      </c>
      <c r="T64" s="156">
        <v>0</v>
      </c>
      <c r="U64" s="157">
        <v>84.1</v>
      </c>
      <c r="V64" s="156">
        <v>79766.41</v>
      </c>
    </row>
    <row r="65" spans="1:22" x14ac:dyDescent="0.2">
      <c r="A65" s="153" t="s">
        <v>137</v>
      </c>
      <c r="B65" s="153" t="s">
        <v>138</v>
      </c>
      <c r="C65" s="154">
        <v>44074</v>
      </c>
      <c r="D65" s="153" t="s">
        <v>461</v>
      </c>
      <c r="E65" s="153">
        <v>650</v>
      </c>
      <c r="F65" s="153" t="s">
        <v>163</v>
      </c>
      <c r="G65" s="153" t="s">
        <v>94</v>
      </c>
      <c r="H65" s="153" t="s">
        <v>164</v>
      </c>
      <c r="I65" s="153" t="s">
        <v>82</v>
      </c>
      <c r="J65" s="154">
        <v>43881</v>
      </c>
      <c r="K65" s="155">
        <v>540400</v>
      </c>
      <c r="L65" s="155">
        <v>27568</v>
      </c>
      <c r="M65" s="155">
        <v>26720</v>
      </c>
      <c r="N65" s="155">
        <v>540400</v>
      </c>
      <c r="O65" s="156">
        <v>70854273.209999993</v>
      </c>
      <c r="P65" s="156">
        <v>0</v>
      </c>
      <c r="Q65" s="156">
        <v>70854273.209999993</v>
      </c>
      <c r="R65" s="156">
        <v>0</v>
      </c>
      <c r="T65" s="156">
        <v>41407557.670000002</v>
      </c>
      <c r="U65" s="157">
        <v>100</v>
      </c>
      <c r="V65" s="156">
        <v>583151.85</v>
      </c>
    </row>
    <row r="66" spans="1:22" x14ac:dyDescent="0.2">
      <c r="A66" s="153" t="s">
        <v>137</v>
      </c>
      <c r="B66" s="153" t="s">
        <v>138</v>
      </c>
      <c r="C66" s="154">
        <v>44074</v>
      </c>
      <c r="D66" s="153" t="s">
        <v>461</v>
      </c>
      <c r="E66" s="153">
        <v>189</v>
      </c>
      <c r="F66" s="153" t="s">
        <v>165</v>
      </c>
      <c r="G66" s="153" t="s">
        <v>76</v>
      </c>
      <c r="H66" s="153" t="s">
        <v>89</v>
      </c>
      <c r="I66" s="153" t="s">
        <v>101</v>
      </c>
      <c r="J66" s="154">
        <v>39113</v>
      </c>
      <c r="K66" s="155">
        <v>23929.37</v>
      </c>
      <c r="L66" s="155">
        <v>23929.37</v>
      </c>
      <c r="M66" s="155">
        <v>8999.32</v>
      </c>
      <c r="N66" s="155">
        <v>23929.37</v>
      </c>
      <c r="O66" s="156">
        <v>23594378.870000001</v>
      </c>
      <c r="P66" s="156">
        <v>9592275.4000000004</v>
      </c>
      <c r="Q66" s="156">
        <v>33186654.27</v>
      </c>
      <c r="R66" s="156">
        <v>2892481.01</v>
      </c>
      <c r="T66" s="156">
        <v>0</v>
      </c>
      <c r="U66" s="157">
        <v>65.400000000000006</v>
      </c>
      <c r="V66" s="156">
        <v>136160.70000000001</v>
      </c>
    </row>
    <row r="67" spans="1:22" x14ac:dyDescent="0.2">
      <c r="A67" s="153" t="s">
        <v>137</v>
      </c>
      <c r="B67" s="153" t="s">
        <v>138</v>
      </c>
      <c r="C67" s="154">
        <v>44074</v>
      </c>
      <c r="D67" s="153" t="s">
        <v>461</v>
      </c>
      <c r="E67" s="153">
        <v>545</v>
      </c>
      <c r="F67" s="153" t="s">
        <v>166</v>
      </c>
      <c r="G67" s="153" t="s">
        <v>110</v>
      </c>
      <c r="H67" s="153" t="s">
        <v>89</v>
      </c>
      <c r="I67" s="153" t="s">
        <v>111</v>
      </c>
      <c r="J67" s="154">
        <v>42642</v>
      </c>
      <c r="K67" s="155">
        <v>74803.56</v>
      </c>
      <c r="L67" s="155">
        <v>49085</v>
      </c>
      <c r="M67" s="155">
        <v>25718.560000000001</v>
      </c>
      <c r="N67" s="155">
        <v>49085</v>
      </c>
      <c r="O67" s="156">
        <v>66484615.740000002</v>
      </c>
      <c r="P67" s="156">
        <v>6347718.46</v>
      </c>
      <c r="Q67" s="156">
        <v>72832334.200000003</v>
      </c>
      <c r="R67" s="156">
        <v>214605.8</v>
      </c>
      <c r="T67" s="156">
        <v>44360694.340000004</v>
      </c>
      <c r="U67" s="157">
        <v>100</v>
      </c>
      <c r="V67" s="156">
        <v>448263.72</v>
      </c>
    </row>
    <row r="68" spans="1:22" x14ac:dyDescent="0.2">
      <c r="A68" s="153" t="s">
        <v>137</v>
      </c>
      <c r="B68" s="153" t="s">
        <v>167</v>
      </c>
      <c r="C68" s="154">
        <v>44074</v>
      </c>
      <c r="D68" s="153" t="s">
        <v>461</v>
      </c>
      <c r="E68" s="153">
        <v>616</v>
      </c>
      <c r="F68" s="153" t="s">
        <v>168</v>
      </c>
      <c r="G68" s="153" t="s">
        <v>76</v>
      </c>
      <c r="H68" s="153" t="s">
        <v>169</v>
      </c>
      <c r="I68" s="153" t="s">
        <v>82</v>
      </c>
      <c r="J68" s="154">
        <v>43447</v>
      </c>
      <c r="K68" s="155">
        <v>3424.92</v>
      </c>
      <c r="L68" s="155">
        <v>3424.92</v>
      </c>
      <c r="M68" s="155">
        <v>0</v>
      </c>
      <c r="N68" s="155">
        <v>3424.92</v>
      </c>
      <c r="O68" s="156">
        <v>2922534.77</v>
      </c>
      <c r="P68" s="156">
        <v>44020.66</v>
      </c>
      <c r="Q68" s="156">
        <v>2966555.43</v>
      </c>
      <c r="R68" s="156">
        <v>0</v>
      </c>
      <c r="T68" s="156">
        <v>2155852.2200000002</v>
      </c>
      <c r="U68" s="157">
        <v>100</v>
      </c>
      <c r="V68" s="156">
        <v>23953.39</v>
      </c>
    </row>
    <row r="69" spans="1:22" x14ac:dyDescent="0.2">
      <c r="A69" s="153" t="s">
        <v>137</v>
      </c>
      <c r="B69" s="153" t="s">
        <v>167</v>
      </c>
      <c r="C69" s="154">
        <v>44074</v>
      </c>
      <c r="D69" s="153" t="s">
        <v>461</v>
      </c>
      <c r="E69" s="153">
        <v>615</v>
      </c>
      <c r="F69" s="153" t="s">
        <v>170</v>
      </c>
      <c r="G69" s="153" t="s">
        <v>76</v>
      </c>
      <c r="H69" s="153" t="s">
        <v>89</v>
      </c>
      <c r="I69" s="153" t="s">
        <v>82</v>
      </c>
      <c r="J69" s="154">
        <v>43447</v>
      </c>
      <c r="K69" s="155">
        <v>3693.12</v>
      </c>
      <c r="L69" s="155">
        <v>3693.12</v>
      </c>
      <c r="M69" s="155">
        <v>0</v>
      </c>
      <c r="N69" s="155">
        <v>3693.12</v>
      </c>
      <c r="O69" s="156">
        <v>4176262.49</v>
      </c>
      <c r="P69" s="156">
        <v>45193.82</v>
      </c>
      <c r="Q69" s="156">
        <v>4221456.3099999996</v>
      </c>
      <c r="R69" s="156">
        <v>0</v>
      </c>
      <c r="T69" s="156">
        <v>3073504.61</v>
      </c>
      <c r="U69" s="157">
        <v>100</v>
      </c>
      <c r="V69" s="156">
        <v>34229.269999999997</v>
      </c>
    </row>
    <row r="70" spans="1:22" x14ac:dyDescent="0.2">
      <c r="A70" s="153" t="s">
        <v>137</v>
      </c>
      <c r="B70" s="153" t="s">
        <v>167</v>
      </c>
      <c r="C70" s="154">
        <v>44074</v>
      </c>
      <c r="D70" s="153" t="s">
        <v>461</v>
      </c>
      <c r="E70" s="153">
        <v>617</v>
      </c>
      <c r="F70" s="153" t="s">
        <v>171</v>
      </c>
      <c r="G70" s="153" t="s">
        <v>80</v>
      </c>
      <c r="H70" s="153" t="s">
        <v>172</v>
      </c>
      <c r="I70" s="153" t="s">
        <v>82</v>
      </c>
      <c r="J70" s="154">
        <v>43447</v>
      </c>
      <c r="K70" s="155">
        <v>1134.8699999999999</v>
      </c>
      <c r="L70" s="155">
        <v>1134.8699999999999</v>
      </c>
      <c r="M70" s="155">
        <v>0</v>
      </c>
      <c r="N70" s="155">
        <v>1134.8699999999999</v>
      </c>
      <c r="O70" s="156">
        <v>1440834.9</v>
      </c>
      <c r="P70" s="156">
        <v>28717.13</v>
      </c>
      <c r="Q70" s="156">
        <v>1469552.03</v>
      </c>
      <c r="R70" s="156">
        <v>0</v>
      </c>
      <c r="T70" s="156">
        <v>1069932.8899999999</v>
      </c>
      <c r="U70" s="157">
        <v>100</v>
      </c>
      <c r="V70" s="156">
        <v>11809.14</v>
      </c>
    </row>
    <row r="71" spans="1:22" x14ac:dyDescent="0.2">
      <c r="A71" s="153" t="s">
        <v>137</v>
      </c>
      <c r="B71" s="153" t="s">
        <v>167</v>
      </c>
      <c r="C71" s="154">
        <v>44074</v>
      </c>
      <c r="D71" s="153" t="s">
        <v>461</v>
      </c>
      <c r="E71" s="153">
        <v>623</v>
      </c>
      <c r="F71" s="153" t="s">
        <v>173</v>
      </c>
      <c r="G71" s="153" t="s">
        <v>80</v>
      </c>
      <c r="H71" s="153" t="s">
        <v>172</v>
      </c>
      <c r="I71" s="153" t="s">
        <v>78</v>
      </c>
      <c r="J71" s="154">
        <v>43622</v>
      </c>
      <c r="K71" s="155">
        <v>5679.5</v>
      </c>
      <c r="L71" s="155">
        <v>5679.5</v>
      </c>
      <c r="M71" s="155">
        <v>0.01</v>
      </c>
      <c r="N71" s="155">
        <v>5679.5</v>
      </c>
      <c r="O71" s="156">
        <v>7636495.2599999998</v>
      </c>
      <c r="P71" s="156">
        <v>158790.18</v>
      </c>
      <c r="Q71" s="156">
        <v>7795285.4400000004</v>
      </c>
      <c r="R71" s="156">
        <v>0</v>
      </c>
      <c r="T71" s="156">
        <v>5559883.0499999998</v>
      </c>
      <c r="U71" s="157">
        <v>100</v>
      </c>
      <c r="V71" s="156">
        <v>66969.61</v>
      </c>
    </row>
    <row r="72" spans="1:22" x14ac:dyDescent="0.2">
      <c r="A72" s="153" t="s">
        <v>137</v>
      </c>
      <c r="B72" s="153" t="s">
        <v>167</v>
      </c>
      <c r="C72" s="154">
        <v>44074</v>
      </c>
      <c r="D72" s="153" t="s">
        <v>461</v>
      </c>
      <c r="E72" s="153">
        <v>493</v>
      </c>
      <c r="F72" s="153" t="s">
        <v>174</v>
      </c>
      <c r="G72" s="153" t="s">
        <v>76</v>
      </c>
      <c r="H72" s="153" t="s">
        <v>175</v>
      </c>
      <c r="I72" s="153" t="s">
        <v>78</v>
      </c>
      <c r="J72" s="154">
        <v>42304</v>
      </c>
      <c r="K72" s="155">
        <v>680.32</v>
      </c>
      <c r="L72" s="155">
        <v>490</v>
      </c>
      <c r="M72" s="155">
        <v>197</v>
      </c>
      <c r="N72" s="155">
        <v>680.32</v>
      </c>
      <c r="O72" s="156">
        <v>1231256.25</v>
      </c>
      <c r="P72" s="156">
        <v>2368.54</v>
      </c>
      <c r="Q72" s="156">
        <v>1233624.79</v>
      </c>
      <c r="R72" s="156">
        <v>1493.45</v>
      </c>
      <c r="T72" s="156">
        <v>0</v>
      </c>
      <c r="U72" s="157">
        <v>100</v>
      </c>
      <c r="V72" s="156">
        <v>10554.26</v>
      </c>
    </row>
    <row r="73" spans="1:22" x14ac:dyDescent="0.2">
      <c r="A73" s="153" t="s">
        <v>137</v>
      </c>
      <c r="B73" s="153" t="s">
        <v>167</v>
      </c>
      <c r="C73" s="154">
        <v>44074</v>
      </c>
      <c r="D73" s="153" t="s">
        <v>461</v>
      </c>
      <c r="E73" s="153">
        <v>597</v>
      </c>
      <c r="F73" s="153" t="s">
        <v>176</v>
      </c>
      <c r="G73" s="153" t="s">
        <v>76</v>
      </c>
      <c r="H73" s="153" t="s">
        <v>177</v>
      </c>
      <c r="I73" s="153" t="s">
        <v>78</v>
      </c>
      <c r="J73" s="154">
        <v>43125</v>
      </c>
      <c r="K73" s="155">
        <v>2647.83</v>
      </c>
      <c r="L73" s="155">
        <v>2647.83</v>
      </c>
      <c r="M73" s="155">
        <v>0</v>
      </c>
      <c r="N73" s="155">
        <v>2647.83</v>
      </c>
      <c r="O73" s="156">
        <v>5553546.6500000004</v>
      </c>
      <c r="P73" s="156">
        <v>61889.919999999998</v>
      </c>
      <c r="Q73" s="156">
        <v>5615436.5700000003</v>
      </c>
      <c r="R73" s="156">
        <v>4818.4399999999996</v>
      </c>
      <c r="T73" s="156">
        <v>4089924.31</v>
      </c>
      <c r="U73" s="157">
        <v>80.849999999999994</v>
      </c>
      <c r="V73" s="156">
        <v>28296.33</v>
      </c>
    </row>
    <row r="74" spans="1:22" x14ac:dyDescent="0.2">
      <c r="A74" s="153" t="s">
        <v>137</v>
      </c>
      <c r="B74" s="153" t="s">
        <v>167</v>
      </c>
      <c r="C74" s="154">
        <v>44074</v>
      </c>
      <c r="D74" s="153" t="s">
        <v>461</v>
      </c>
      <c r="E74" s="153">
        <v>575</v>
      </c>
      <c r="F74" s="153" t="s">
        <v>178</v>
      </c>
      <c r="G74" s="153" t="s">
        <v>76</v>
      </c>
      <c r="H74" s="153" t="s">
        <v>87</v>
      </c>
      <c r="I74" s="153" t="s">
        <v>78</v>
      </c>
      <c r="J74" s="154">
        <v>42933</v>
      </c>
      <c r="K74" s="155">
        <v>4608.3500000000004</v>
      </c>
      <c r="L74" s="155">
        <v>4608.3500000000004</v>
      </c>
      <c r="M74" s="155">
        <v>0</v>
      </c>
      <c r="N74" s="155">
        <v>4608.3500000000004</v>
      </c>
      <c r="O74" s="156">
        <v>12006697.02</v>
      </c>
      <c r="P74" s="156">
        <v>529624.21</v>
      </c>
      <c r="Q74" s="156">
        <v>12536321.23</v>
      </c>
      <c r="R74" s="156">
        <v>0</v>
      </c>
      <c r="T74" s="156">
        <v>9321602.6799999997</v>
      </c>
      <c r="U74" s="157">
        <v>100</v>
      </c>
      <c r="V74" s="156">
        <v>6992</v>
      </c>
    </row>
    <row r="75" spans="1:22" x14ac:dyDescent="0.2">
      <c r="A75" s="153" t="s">
        <v>137</v>
      </c>
      <c r="B75" s="153" t="s">
        <v>167</v>
      </c>
      <c r="C75" s="154">
        <v>44074</v>
      </c>
      <c r="D75" s="153" t="s">
        <v>461</v>
      </c>
      <c r="E75" s="153">
        <v>556</v>
      </c>
      <c r="F75" s="153" t="s">
        <v>179</v>
      </c>
      <c r="G75" s="153" t="s">
        <v>76</v>
      </c>
      <c r="H75" s="153" t="s">
        <v>177</v>
      </c>
      <c r="I75" s="153" t="s">
        <v>78</v>
      </c>
      <c r="J75" s="154">
        <v>42790</v>
      </c>
      <c r="K75" s="155">
        <v>15567.95</v>
      </c>
      <c r="L75" s="155">
        <v>5799</v>
      </c>
      <c r="M75" s="155">
        <v>2073</v>
      </c>
      <c r="N75" s="155">
        <v>15567.95</v>
      </c>
      <c r="O75" s="156">
        <v>8303726.5599999996</v>
      </c>
      <c r="P75" s="156">
        <v>449391.6</v>
      </c>
      <c r="Q75" s="156">
        <v>8753118.1600000001</v>
      </c>
      <c r="R75" s="156">
        <v>0</v>
      </c>
      <c r="T75" s="156">
        <v>0</v>
      </c>
      <c r="U75" s="157">
        <v>100</v>
      </c>
      <c r="V75" s="156">
        <v>0.01</v>
      </c>
    </row>
    <row r="76" spans="1:22" x14ac:dyDescent="0.2">
      <c r="A76" s="153" t="s">
        <v>137</v>
      </c>
      <c r="B76" s="153" t="s">
        <v>167</v>
      </c>
      <c r="C76" s="154">
        <v>44074</v>
      </c>
      <c r="D76" s="153" t="s">
        <v>461</v>
      </c>
      <c r="E76" s="153">
        <v>224</v>
      </c>
      <c r="F76" s="153" t="s">
        <v>180</v>
      </c>
      <c r="G76" s="153" t="s">
        <v>76</v>
      </c>
      <c r="H76" s="153" t="s">
        <v>77</v>
      </c>
      <c r="I76" s="153" t="s">
        <v>78</v>
      </c>
      <c r="J76" s="154">
        <v>39345</v>
      </c>
      <c r="K76" s="155">
        <v>5109.88</v>
      </c>
      <c r="L76" s="155">
        <v>3288.2</v>
      </c>
      <c r="M76" s="155">
        <v>909.24</v>
      </c>
      <c r="N76" s="155">
        <v>4197.4399999999996</v>
      </c>
      <c r="O76" s="156">
        <v>8017676.7199999997</v>
      </c>
      <c r="P76" s="156">
        <v>711245.05</v>
      </c>
      <c r="Q76" s="156">
        <v>8728921.7699999996</v>
      </c>
      <c r="R76" s="156">
        <v>65503.67</v>
      </c>
      <c r="T76" s="156">
        <v>0</v>
      </c>
      <c r="U76" s="157">
        <v>80.569999999999993</v>
      </c>
      <c r="V76" s="156">
        <v>22005.81</v>
      </c>
    </row>
    <row r="77" spans="1:22" x14ac:dyDescent="0.2">
      <c r="A77" s="153" t="s">
        <v>137</v>
      </c>
      <c r="B77" s="153" t="s">
        <v>167</v>
      </c>
      <c r="C77" s="154">
        <v>44074</v>
      </c>
      <c r="D77" s="153" t="s">
        <v>461</v>
      </c>
      <c r="E77" s="153">
        <v>594</v>
      </c>
      <c r="F77" s="153" t="s">
        <v>181</v>
      </c>
      <c r="G77" s="153" t="s">
        <v>76</v>
      </c>
      <c r="H77" s="153" t="s">
        <v>113</v>
      </c>
      <c r="I77" s="153" t="s">
        <v>78</v>
      </c>
      <c r="J77" s="154">
        <v>43125</v>
      </c>
      <c r="K77" s="155">
        <v>1061.27</v>
      </c>
      <c r="L77" s="155">
        <v>1061.27</v>
      </c>
      <c r="M77" s="155">
        <v>0.01</v>
      </c>
      <c r="N77" s="155">
        <v>1061.27</v>
      </c>
      <c r="O77" s="156">
        <v>3252076.87</v>
      </c>
      <c r="P77" s="156">
        <v>32747.42</v>
      </c>
      <c r="Q77" s="156">
        <v>3284824.29</v>
      </c>
      <c r="R77" s="156">
        <v>866.6</v>
      </c>
      <c r="T77" s="156">
        <v>2392204.34</v>
      </c>
      <c r="U77" s="157">
        <v>92.12</v>
      </c>
      <c r="V77" s="156">
        <v>14805.98</v>
      </c>
    </row>
    <row r="78" spans="1:22" x14ac:dyDescent="0.2">
      <c r="A78" s="153" t="s">
        <v>137</v>
      </c>
      <c r="B78" s="153" t="s">
        <v>167</v>
      </c>
      <c r="C78" s="154">
        <v>44074</v>
      </c>
      <c r="D78" s="153" t="s">
        <v>461</v>
      </c>
      <c r="E78" s="153">
        <v>595</v>
      </c>
      <c r="F78" s="153" t="s">
        <v>182</v>
      </c>
      <c r="G78" s="153" t="s">
        <v>76</v>
      </c>
      <c r="H78" s="153" t="s">
        <v>89</v>
      </c>
      <c r="I78" s="153" t="s">
        <v>78</v>
      </c>
      <c r="J78" s="154">
        <v>43125</v>
      </c>
      <c r="K78" s="155">
        <v>519.17999999999995</v>
      </c>
      <c r="L78" s="155">
        <v>519.17999999999995</v>
      </c>
      <c r="M78" s="155">
        <v>0.01</v>
      </c>
      <c r="N78" s="155">
        <v>519.17999999999995</v>
      </c>
      <c r="O78" s="156">
        <v>590377.03</v>
      </c>
      <c r="P78" s="156">
        <v>17248.48</v>
      </c>
      <c r="Q78" s="156">
        <v>607625.51</v>
      </c>
      <c r="R78" s="156">
        <v>0</v>
      </c>
      <c r="T78" s="156">
        <v>442392.31</v>
      </c>
      <c r="U78" s="157">
        <v>57.07</v>
      </c>
      <c r="V78" s="156">
        <v>2481.25</v>
      </c>
    </row>
    <row r="79" spans="1:22" x14ac:dyDescent="0.2">
      <c r="A79" s="153" t="s">
        <v>137</v>
      </c>
      <c r="B79" s="153" t="s">
        <v>167</v>
      </c>
      <c r="C79" s="154">
        <v>44074</v>
      </c>
      <c r="D79" s="153" t="s">
        <v>461</v>
      </c>
      <c r="E79" s="153">
        <v>596</v>
      </c>
      <c r="F79" s="153" t="s">
        <v>183</v>
      </c>
      <c r="G79" s="153" t="s">
        <v>103</v>
      </c>
      <c r="H79" s="153" t="s">
        <v>103</v>
      </c>
      <c r="I79" s="153" t="s">
        <v>78</v>
      </c>
      <c r="J79" s="154">
        <v>43125</v>
      </c>
      <c r="K79" s="155">
        <v>920</v>
      </c>
      <c r="L79" s="155">
        <v>920</v>
      </c>
      <c r="M79" s="155">
        <v>0.01</v>
      </c>
      <c r="N79" s="155">
        <v>920</v>
      </c>
      <c r="O79" s="156">
        <v>1726102.34</v>
      </c>
      <c r="P79" s="156">
        <v>-186969.60000000001</v>
      </c>
      <c r="Q79" s="156">
        <v>1539132.74</v>
      </c>
      <c r="R79" s="156">
        <v>0</v>
      </c>
      <c r="T79" s="156">
        <v>1120592.33</v>
      </c>
      <c r="U79" s="157">
        <v>91.3</v>
      </c>
      <c r="V79" s="156">
        <v>2595.64</v>
      </c>
    </row>
    <row r="80" spans="1:22" x14ac:dyDescent="0.2">
      <c r="A80" s="153" t="s">
        <v>137</v>
      </c>
      <c r="B80" s="153" t="s">
        <v>167</v>
      </c>
      <c r="C80" s="154">
        <v>44074</v>
      </c>
      <c r="D80" s="153" t="s">
        <v>461</v>
      </c>
      <c r="E80" s="153">
        <v>574</v>
      </c>
      <c r="F80" s="153" t="s">
        <v>184</v>
      </c>
      <c r="G80" s="153" t="s">
        <v>76</v>
      </c>
      <c r="H80" s="153" t="s">
        <v>91</v>
      </c>
      <c r="I80" s="153" t="s">
        <v>78</v>
      </c>
      <c r="J80" s="154">
        <v>42921</v>
      </c>
      <c r="K80" s="155">
        <v>2900.71</v>
      </c>
      <c r="L80" s="155">
        <v>2900.71</v>
      </c>
      <c r="M80" s="155">
        <v>0</v>
      </c>
      <c r="N80" s="155">
        <v>2900.71</v>
      </c>
      <c r="O80" s="156">
        <v>7514737.2199999997</v>
      </c>
      <c r="P80" s="156">
        <v>519756.89</v>
      </c>
      <c r="Q80" s="156">
        <v>8034494.1100000003</v>
      </c>
      <c r="R80" s="156">
        <v>4086.5</v>
      </c>
      <c r="T80" s="156">
        <v>5800487.46</v>
      </c>
      <c r="U80" s="157">
        <v>51.98</v>
      </c>
      <c r="V80" s="156">
        <v>19649.7</v>
      </c>
    </row>
    <row r="81" spans="1:22" x14ac:dyDescent="0.2">
      <c r="A81" s="153" t="s">
        <v>137</v>
      </c>
      <c r="B81" s="153" t="s">
        <v>167</v>
      </c>
      <c r="C81" s="154">
        <v>44074</v>
      </c>
      <c r="D81" s="153" t="s">
        <v>461</v>
      </c>
      <c r="E81" s="153">
        <v>598</v>
      </c>
      <c r="F81" s="153" t="s">
        <v>185</v>
      </c>
      <c r="G81" s="153" t="s">
        <v>76</v>
      </c>
      <c r="H81" s="153" t="s">
        <v>105</v>
      </c>
      <c r="I81" s="153" t="s">
        <v>78</v>
      </c>
      <c r="J81" s="154">
        <v>43125</v>
      </c>
      <c r="K81" s="155">
        <v>9687</v>
      </c>
      <c r="L81" s="155">
        <v>9687</v>
      </c>
      <c r="M81" s="155">
        <v>0.01</v>
      </c>
      <c r="N81" s="155">
        <v>9687</v>
      </c>
      <c r="O81" s="156">
        <v>27047273.170000002</v>
      </c>
      <c r="P81" s="156">
        <v>253119.26</v>
      </c>
      <c r="Q81" s="156">
        <v>27300392.43</v>
      </c>
      <c r="R81" s="156">
        <v>0</v>
      </c>
      <c r="T81" s="156">
        <v>19876525.039999999</v>
      </c>
      <c r="U81" s="157">
        <v>76.040000000000006</v>
      </c>
      <c r="V81" s="156">
        <v>68764.86</v>
      </c>
    </row>
    <row r="82" spans="1:22" x14ac:dyDescent="0.2">
      <c r="A82" s="153" t="s">
        <v>137</v>
      </c>
      <c r="B82" s="153" t="s">
        <v>167</v>
      </c>
      <c r="C82" s="154">
        <v>44074</v>
      </c>
      <c r="D82" s="153" t="s">
        <v>461</v>
      </c>
      <c r="E82" s="153">
        <v>24</v>
      </c>
      <c r="F82" s="153" t="s">
        <v>186</v>
      </c>
      <c r="G82" s="153" t="s">
        <v>80</v>
      </c>
      <c r="H82" s="153" t="s">
        <v>80</v>
      </c>
      <c r="I82" s="153" t="s">
        <v>78</v>
      </c>
      <c r="J82" s="154">
        <v>38328</v>
      </c>
      <c r="K82" s="155">
        <v>26416.17</v>
      </c>
      <c r="L82" s="155">
        <v>26416.17</v>
      </c>
      <c r="M82" s="155">
        <v>0</v>
      </c>
      <c r="N82" s="155">
        <v>26416.17</v>
      </c>
      <c r="O82" s="156">
        <v>36506903.350000001</v>
      </c>
      <c r="P82" s="156">
        <v>11765219.25</v>
      </c>
      <c r="Q82" s="156">
        <v>48272122.600000001</v>
      </c>
      <c r="R82" s="156">
        <v>1745997.1</v>
      </c>
      <c r="T82" s="156">
        <v>36416561.090000004</v>
      </c>
      <c r="U82" s="157">
        <v>92.08</v>
      </c>
      <c r="V82" s="156">
        <v>29822.62</v>
      </c>
    </row>
    <row r="83" spans="1:22" x14ac:dyDescent="0.2">
      <c r="A83" s="153" t="s">
        <v>137</v>
      </c>
      <c r="B83" s="153" t="s">
        <v>167</v>
      </c>
      <c r="C83" s="154">
        <v>44074</v>
      </c>
      <c r="D83" s="153" t="s">
        <v>461</v>
      </c>
      <c r="E83" s="153">
        <v>488</v>
      </c>
      <c r="F83" s="153" t="s">
        <v>154</v>
      </c>
      <c r="G83" s="153" t="s">
        <v>103</v>
      </c>
      <c r="H83" s="153" t="s">
        <v>103</v>
      </c>
      <c r="I83" s="153" t="s">
        <v>78</v>
      </c>
      <c r="J83" s="154">
        <v>42304</v>
      </c>
      <c r="K83" s="155">
        <v>455</v>
      </c>
      <c r="L83" s="155">
        <v>455</v>
      </c>
      <c r="M83" s="155">
        <v>0</v>
      </c>
      <c r="N83" s="155">
        <v>455</v>
      </c>
      <c r="O83" s="156">
        <v>1945626.23</v>
      </c>
      <c r="P83" s="156">
        <v>5380.45</v>
      </c>
      <c r="Q83" s="156">
        <v>1951006.68</v>
      </c>
      <c r="R83" s="156">
        <v>5023.32</v>
      </c>
      <c r="T83" s="156">
        <v>0</v>
      </c>
      <c r="U83" s="157">
        <v>87.94</v>
      </c>
      <c r="V83" s="156">
        <v>0.03</v>
      </c>
    </row>
    <row r="84" spans="1:22" x14ac:dyDescent="0.2">
      <c r="A84" s="153" t="s">
        <v>137</v>
      </c>
      <c r="B84" s="153" t="s">
        <v>167</v>
      </c>
      <c r="C84" s="154">
        <v>44074</v>
      </c>
      <c r="D84" s="153" t="s">
        <v>461</v>
      </c>
      <c r="E84" s="153">
        <v>529</v>
      </c>
      <c r="F84" s="153" t="s">
        <v>187</v>
      </c>
      <c r="G84" s="153" t="s">
        <v>76</v>
      </c>
      <c r="H84" s="153" t="s">
        <v>77</v>
      </c>
      <c r="I84" s="153" t="s">
        <v>78</v>
      </c>
      <c r="J84" s="154">
        <v>42440</v>
      </c>
      <c r="K84" s="155">
        <v>0.01</v>
      </c>
      <c r="L84" s="155">
        <v>2526.9699999999998</v>
      </c>
      <c r="M84" s="155">
        <v>0.01</v>
      </c>
      <c r="N84" s="155">
        <v>2526.9699999999998</v>
      </c>
      <c r="O84" s="156">
        <v>7015525.7000000002</v>
      </c>
      <c r="P84" s="156">
        <v>93602.76</v>
      </c>
      <c r="Q84" s="156">
        <v>7109128.46</v>
      </c>
      <c r="R84" s="156">
        <v>13598.54</v>
      </c>
      <c r="T84" s="156">
        <v>0</v>
      </c>
      <c r="U84" s="157">
        <v>63.82</v>
      </c>
      <c r="V84" s="156">
        <v>16192.6</v>
      </c>
    </row>
    <row r="85" spans="1:22" x14ac:dyDescent="0.2">
      <c r="A85" s="153" t="s">
        <v>137</v>
      </c>
      <c r="B85" s="153" t="s">
        <v>167</v>
      </c>
      <c r="C85" s="154">
        <v>44074</v>
      </c>
      <c r="D85" s="153" t="s">
        <v>461</v>
      </c>
      <c r="E85" s="153">
        <v>142</v>
      </c>
      <c r="F85" s="153" t="s">
        <v>188</v>
      </c>
      <c r="G85" s="153" t="s">
        <v>76</v>
      </c>
      <c r="H85" s="153" t="s">
        <v>189</v>
      </c>
      <c r="I85" s="153" t="s">
        <v>78</v>
      </c>
      <c r="J85" s="154">
        <v>38840</v>
      </c>
      <c r="K85" s="155">
        <v>2399.4299999999998</v>
      </c>
      <c r="L85" s="155">
        <v>2399.4299999999998</v>
      </c>
      <c r="M85" s="155">
        <v>0</v>
      </c>
      <c r="N85" s="155">
        <v>2399.4299999999998</v>
      </c>
      <c r="O85" s="156">
        <v>3514666.15</v>
      </c>
      <c r="P85" s="156">
        <v>832404.12</v>
      </c>
      <c r="Q85" s="156">
        <v>4347070.2699999996</v>
      </c>
      <c r="R85" s="156">
        <v>294701.73</v>
      </c>
      <c r="T85" s="156">
        <v>0</v>
      </c>
      <c r="U85" s="157">
        <v>88.17</v>
      </c>
      <c r="V85" s="156">
        <v>6245.01</v>
      </c>
    </row>
    <row r="86" spans="1:22" x14ac:dyDescent="0.2">
      <c r="A86" s="153" t="s">
        <v>137</v>
      </c>
      <c r="B86" s="153" t="s">
        <v>167</v>
      </c>
      <c r="C86" s="154">
        <v>44074</v>
      </c>
      <c r="D86" s="153" t="s">
        <v>461</v>
      </c>
      <c r="E86" s="153">
        <v>127</v>
      </c>
      <c r="F86" s="153" t="s">
        <v>190</v>
      </c>
      <c r="G86" s="153" t="s">
        <v>76</v>
      </c>
      <c r="H86" s="153" t="s">
        <v>89</v>
      </c>
      <c r="I86" s="153" t="s">
        <v>78</v>
      </c>
      <c r="J86" s="154">
        <v>38547</v>
      </c>
      <c r="K86" s="155">
        <v>9592.7000000000007</v>
      </c>
      <c r="L86" s="155">
        <v>9592.7000000000007</v>
      </c>
      <c r="M86" s="155">
        <v>539.24</v>
      </c>
      <c r="N86" s="155">
        <v>9592.7000000000007</v>
      </c>
      <c r="O86" s="156">
        <v>15434474.93</v>
      </c>
      <c r="P86" s="156">
        <v>3053590.68</v>
      </c>
      <c r="Q86" s="156">
        <v>18488065.609999999</v>
      </c>
      <c r="R86" s="156">
        <v>746180.06</v>
      </c>
      <c r="T86" s="156">
        <v>0</v>
      </c>
      <c r="U86" s="157">
        <v>81.569999999999993</v>
      </c>
      <c r="V86" s="156">
        <v>73234.16</v>
      </c>
    </row>
    <row r="87" spans="1:22" x14ac:dyDescent="0.2">
      <c r="A87" s="153" t="s">
        <v>137</v>
      </c>
      <c r="B87" s="153" t="s">
        <v>167</v>
      </c>
      <c r="C87" s="154">
        <v>44074</v>
      </c>
      <c r="D87" s="153" t="s">
        <v>461</v>
      </c>
      <c r="E87" s="153">
        <v>187</v>
      </c>
      <c r="F87" s="153" t="s">
        <v>191</v>
      </c>
      <c r="G87" s="153" t="s">
        <v>98</v>
      </c>
      <c r="H87" s="153" t="s">
        <v>192</v>
      </c>
      <c r="I87" s="153" t="s">
        <v>78</v>
      </c>
      <c r="J87" s="154">
        <v>39108</v>
      </c>
      <c r="K87" s="155">
        <v>3392.97</v>
      </c>
      <c r="L87" s="155">
        <v>3392.97</v>
      </c>
      <c r="M87" s="155">
        <v>0</v>
      </c>
      <c r="N87" s="155">
        <v>3392.97</v>
      </c>
      <c r="O87" s="156">
        <v>6700355.29</v>
      </c>
      <c r="P87" s="156">
        <v>768542.12</v>
      </c>
      <c r="Q87" s="156">
        <v>7468897.4100000001</v>
      </c>
      <c r="R87" s="156">
        <v>167076.95000000001</v>
      </c>
      <c r="T87" s="156">
        <v>0</v>
      </c>
      <c r="U87" s="157">
        <v>65.23</v>
      </c>
      <c r="V87" s="156">
        <v>35219.81</v>
      </c>
    </row>
    <row r="88" spans="1:22" x14ac:dyDescent="0.2">
      <c r="A88" s="153" t="s">
        <v>137</v>
      </c>
      <c r="B88" s="153" t="s">
        <v>167</v>
      </c>
      <c r="C88" s="154">
        <v>44074</v>
      </c>
      <c r="D88" s="153" t="s">
        <v>461</v>
      </c>
      <c r="E88" s="153">
        <v>490</v>
      </c>
      <c r="F88" s="153" t="s">
        <v>193</v>
      </c>
      <c r="G88" s="153" t="s">
        <v>103</v>
      </c>
      <c r="H88" s="153" t="s">
        <v>128</v>
      </c>
      <c r="I88" s="153" t="s">
        <v>78</v>
      </c>
      <c r="J88" s="154">
        <v>42304</v>
      </c>
      <c r="K88" s="155">
        <v>8787.5</v>
      </c>
      <c r="L88" s="155">
        <v>8787.5</v>
      </c>
      <c r="M88" s="155">
        <v>1401.59</v>
      </c>
      <c r="N88" s="155">
        <v>8787.5</v>
      </c>
      <c r="O88" s="156">
        <v>8501696.5399999991</v>
      </c>
      <c r="P88" s="156">
        <v>1845977.47</v>
      </c>
      <c r="Q88" s="156">
        <v>10347674.01</v>
      </c>
      <c r="R88" s="156">
        <v>938616.99</v>
      </c>
      <c r="T88" s="156">
        <v>0</v>
      </c>
      <c r="U88" s="157">
        <v>96.25</v>
      </c>
      <c r="V88" s="156">
        <v>0.02</v>
      </c>
    </row>
    <row r="89" spans="1:22" x14ac:dyDescent="0.2">
      <c r="A89" s="153" t="s">
        <v>137</v>
      </c>
      <c r="B89" s="153" t="s">
        <v>167</v>
      </c>
      <c r="C89" s="154">
        <v>44074</v>
      </c>
      <c r="D89" s="153" t="s">
        <v>461</v>
      </c>
      <c r="E89" s="153">
        <v>150</v>
      </c>
      <c r="F89" s="153" t="s">
        <v>194</v>
      </c>
      <c r="G89" s="153" t="s">
        <v>76</v>
      </c>
      <c r="H89" s="153" t="s">
        <v>89</v>
      </c>
      <c r="I89" s="153" t="s">
        <v>101</v>
      </c>
      <c r="J89" s="154">
        <v>38889</v>
      </c>
      <c r="K89" s="155">
        <v>988.97</v>
      </c>
      <c r="L89" s="155">
        <v>2257</v>
      </c>
      <c r="M89" s="155">
        <v>571</v>
      </c>
      <c r="N89" s="155">
        <v>1446.73</v>
      </c>
      <c r="O89" s="156">
        <v>2059799.86</v>
      </c>
      <c r="P89" s="156">
        <v>534497.55000000005</v>
      </c>
      <c r="Q89" s="156">
        <v>2594297.41</v>
      </c>
      <c r="R89" s="156">
        <v>47252.78</v>
      </c>
      <c r="T89" s="156">
        <v>0</v>
      </c>
      <c r="U89" s="157">
        <v>100</v>
      </c>
      <c r="V89" s="156">
        <v>24700.38</v>
      </c>
    </row>
    <row r="90" spans="1:22" x14ac:dyDescent="0.2">
      <c r="A90" s="153" t="s">
        <v>137</v>
      </c>
      <c r="B90" s="153" t="s">
        <v>167</v>
      </c>
      <c r="C90" s="154">
        <v>44074</v>
      </c>
      <c r="D90" s="153" t="s">
        <v>461</v>
      </c>
      <c r="E90" s="153">
        <v>183</v>
      </c>
      <c r="F90" s="153" t="s">
        <v>156</v>
      </c>
      <c r="G90" s="153" t="s">
        <v>76</v>
      </c>
      <c r="H90" s="153" t="s">
        <v>89</v>
      </c>
      <c r="I90" s="153" t="s">
        <v>78</v>
      </c>
      <c r="J90" s="154">
        <v>39073</v>
      </c>
      <c r="K90" s="155">
        <v>13112.88</v>
      </c>
      <c r="L90" s="155">
        <v>13112.88</v>
      </c>
      <c r="M90" s="155">
        <v>0</v>
      </c>
      <c r="N90" s="155">
        <v>13112.88</v>
      </c>
      <c r="O90" s="156">
        <v>8681938.7699999996</v>
      </c>
      <c r="P90" s="156">
        <v>639984.88</v>
      </c>
      <c r="Q90" s="156">
        <v>9321923.6500000004</v>
      </c>
      <c r="R90" s="156">
        <v>189514.45</v>
      </c>
      <c r="T90" s="156">
        <v>6924967.7699999996</v>
      </c>
      <c r="U90" s="157">
        <v>100</v>
      </c>
      <c r="V90" s="156">
        <v>77174.89</v>
      </c>
    </row>
    <row r="91" spans="1:22" x14ac:dyDescent="0.2">
      <c r="A91" s="153" t="s">
        <v>137</v>
      </c>
      <c r="B91" s="153" t="s">
        <v>167</v>
      </c>
      <c r="C91" s="154">
        <v>44074</v>
      </c>
      <c r="D91" s="153" t="s">
        <v>461</v>
      </c>
      <c r="E91" s="153">
        <v>494</v>
      </c>
      <c r="F91" s="153" t="s">
        <v>195</v>
      </c>
      <c r="G91" s="153" t="s">
        <v>76</v>
      </c>
      <c r="H91" s="153" t="s">
        <v>91</v>
      </c>
      <c r="I91" s="153" t="s">
        <v>78</v>
      </c>
      <c r="J91" s="154">
        <v>42304</v>
      </c>
      <c r="K91" s="155">
        <v>3361.95</v>
      </c>
      <c r="L91" s="155">
        <v>1600</v>
      </c>
      <c r="M91" s="155">
        <v>2285</v>
      </c>
      <c r="N91" s="155">
        <v>3361.95</v>
      </c>
      <c r="O91" s="156">
        <v>7828028.7300000004</v>
      </c>
      <c r="P91" s="156">
        <v>334571.27</v>
      </c>
      <c r="Q91" s="156">
        <v>8162600</v>
      </c>
      <c r="R91" s="156">
        <v>704.09</v>
      </c>
      <c r="T91" s="156">
        <v>0</v>
      </c>
      <c r="U91" s="157">
        <v>100</v>
      </c>
      <c r="V91" s="156">
        <v>43700.08</v>
      </c>
    </row>
    <row r="92" spans="1:22" x14ac:dyDescent="0.2">
      <c r="A92" s="153" t="s">
        <v>137</v>
      </c>
      <c r="B92" s="153" t="s">
        <v>167</v>
      </c>
      <c r="C92" s="154">
        <v>44074</v>
      </c>
      <c r="D92" s="153" t="s">
        <v>461</v>
      </c>
      <c r="E92" s="153">
        <v>492</v>
      </c>
      <c r="F92" s="153" t="s">
        <v>196</v>
      </c>
      <c r="G92" s="153" t="s">
        <v>76</v>
      </c>
      <c r="H92" s="153" t="s">
        <v>89</v>
      </c>
      <c r="I92" s="153" t="s">
        <v>101</v>
      </c>
      <c r="J92" s="154">
        <v>42304</v>
      </c>
      <c r="K92" s="155">
        <v>96.7</v>
      </c>
      <c r="L92" s="155">
        <v>96.7</v>
      </c>
      <c r="M92" s="155">
        <v>0</v>
      </c>
      <c r="N92" s="155">
        <v>96.7</v>
      </c>
      <c r="O92" s="156">
        <v>406605.25</v>
      </c>
      <c r="P92" s="156">
        <v>5530.15</v>
      </c>
      <c r="Q92" s="156">
        <v>412135.4</v>
      </c>
      <c r="R92" s="156">
        <v>0</v>
      </c>
      <c r="T92" s="156">
        <v>0</v>
      </c>
      <c r="U92" s="157">
        <v>0</v>
      </c>
    </row>
    <row r="93" spans="1:22" x14ac:dyDescent="0.2">
      <c r="A93" s="153" t="s">
        <v>137</v>
      </c>
      <c r="B93" s="153" t="s">
        <v>167</v>
      </c>
      <c r="C93" s="154">
        <v>44074</v>
      </c>
      <c r="D93" s="153" t="s">
        <v>461</v>
      </c>
      <c r="E93" s="153">
        <v>391</v>
      </c>
      <c r="F93" s="153" t="s">
        <v>197</v>
      </c>
      <c r="G93" s="153" t="s">
        <v>80</v>
      </c>
      <c r="H93" s="153" t="s">
        <v>80</v>
      </c>
      <c r="I93" s="153" t="s">
        <v>111</v>
      </c>
      <c r="J93" s="154">
        <v>41253</v>
      </c>
      <c r="K93" s="155">
        <v>125099.02</v>
      </c>
      <c r="L93" s="155">
        <v>94676.01</v>
      </c>
      <c r="M93" s="155">
        <v>555</v>
      </c>
      <c r="N93" s="155">
        <v>125099.02</v>
      </c>
      <c r="O93" s="156">
        <v>55770189.950000003</v>
      </c>
      <c r="P93" s="156">
        <v>2416523.27</v>
      </c>
      <c r="Q93" s="156">
        <v>58186713.219999999</v>
      </c>
      <c r="R93" s="156">
        <v>9373863.4700000007</v>
      </c>
      <c r="T93" s="156">
        <v>3943263.55</v>
      </c>
      <c r="U93" s="157">
        <v>88.67</v>
      </c>
      <c r="V93" s="156">
        <v>401941.92</v>
      </c>
    </row>
    <row r="94" spans="1:22" x14ac:dyDescent="0.2">
      <c r="A94" s="153" t="s">
        <v>137</v>
      </c>
      <c r="B94" s="153" t="s">
        <v>167</v>
      </c>
      <c r="C94" s="154">
        <v>44074</v>
      </c>
      <c r="D94" s="153" t="s">
        <v>461</v>
      </c>
      <c r="E94" s="153">
        <v>527</v>
      </c>
      <c r="F94" s="153" t="s">
        <v>198</v>
      </c>
      <c r="G94" s="153" t="s">
        <v>110</v>
      </c>
      <c r="H94" s="153" t="s">
        <v>89</v>
      </c>
      <c r="I94" s="153" t="s">
        <v>78</v>
      </c>
      <c r="J94" s="154">
        <v>42440</v>
      </c>
      <c r="K94" s="155">
        <v>4053.05</v>
      </c>
      <c r="L94" s="155">
        <v>4053.05</v>
      </c>
      <c r="M94" s="155">
        <v>0.01</v>
      </c>
      <c r="N94" s="155">
        <v>4053.05</v>
      </c>
      <c r="O94" s="156">
        <v>1867332.12</v>
      </c>
      <c r="P94" s="156">
        <v>13877.47</v>
      </c>
      <c r="Q94" s="156">
        <v>1881209.59</v>
      </c>
      <c r="R94" s="156">
        <v>0</v>
      </c>
      <c r="T94" s="156">
        <v>1369647.33</v>
      </c>
      <c r="U94" s="157">
        <v>100</v>
      </c>
      <c r="V94" s="156">
        <v>13006.68</v>
      </c>
    </row>
    <row r="95" spans="1:22" x14ac:dyDescent="0.2">
      <c r="A95" s="153" t="s">
        <v>137</v>
      </c>
      <c r="B95" s="153" t="s">
        <v>167</v>
      </c>
      <c r="C95" s="154">
        <v>44074</v>
      </c>
      <c r="D95" s="153" t="s">
        <v>461</v>
      </c>
      <c r="E95" s="153">
        <v>489</v>
      </c>
      <c r="F95" s="153" t="s">
        <v>199</v>
      </c>
      <c r="G95" s="153" t="s">
        <v>76</v>
      </c>
      <c r="H95" s="153" t="s">
        <v>123</v>
      </c>
      <c r="I95" s="153" t="s">
        <v>78</v>
      </c>
      <c r="J95" s="154">
        <v>42304</v>
      </c>
      <c r="K95" s="155">
        <v>243.87</v>
      </c>
      <c r="L95" s="155">
        <v>243.87</v>
      </c>
      <c r="M95" s="155">
        <v>0</v>
      </c>
      <c r="N95" s="155">
        <v>243.87</v>
      </c>
      <c r="O95" s="156">
        <v>1360449.52</v>
      </c>
      <c r="P95" s="156">
        <v>122331.18</v>
      </c>
      <c r="Q95" s="156">
        <v>1482780.7</v>
      </c>
      <c r="R95" s="156">
        <v>17479.7</v>
      </c>
      <c r="T95" s="156">
        <v>0</v>
      </c>
      <c r="U95" s="157">
        <v>100</v>
      </c>
      <c r="V95" s="156">
        <v>2028.04</v>
      </c>
    </row>
    <row r="96" spans="1:22" x14ac:dyDescent="0.2">
      <c r="A96" s="153" t="s">
        <v>137</v>
      </c>
      <c r="B96" s="153" t="s">
        <v>167</v>
      </c>
      <c r="C96" s="154">
        <v>44074</v>
      </c>
      <c r="D96" s="153" t="s">
        <v>461</v>
      </c>
      <c r="E96" s="153">
        <v>643</v>
      </c>
      <c r="F96" s="153" t="s">
        <v>200</v>
      </c>
      <c r="G96" s="153" t="s">
        <v>80</v>
      </c>
      <c r="H96" s="153" t="s">
        <v>81</v>
      </c>
      <c r="I96" s="153" t="s">
        <v>82</v>
      </c>
      <c r="J96" s="154">
        <v>43732</v>
      </c>
      <c r="K96" s="155">
        <v>26960</v>
      </c>
      <c r="L96" s="155">
        <v>13180</v>
      </c>
      <c r="M96" s="155">
        <v>13780</v>
      </c>
      <c r="N96" s="155">
        <v>26960</v>
      </c>
      <c r="O96" s="156">
        <v>23842467.399999999</v>
      </c>
      <c r="P96" s="156">
        <v>0</v>
      </c>
      <c r="Q96" s="156">
        <v>23842467.399999999</v>
      </c>
      <c r="R96" s="156">
        <v>0</v>
      </c>
      <c r="T96" s="156">
        <v>17357890.449999999</v>
      </c>
      <c r="U96" s="157">
        <v>100</v>
      </c>
      <c r="V96" s="156">
        <v>190965.58</v>
      </c>
    </row>
    <row r="97" spans="1:22" x14ac:dyDescent="0.2">
      <c r="A97" s="153" t="s">
        <v>137</v>
      </c>
      <c r="B97" s="153" t="s">
        <v>167</v>
      </c>
      <c r="C97" s="154">
        <v>44074</v>
      </c>
      <c r="D97" s="153" t="s">
        <v>461</v>
      </c>
      <c r="E97" s="153">
        <v>526</v>
      </c>
      <c r="F97" s="153" t="s">
        <v>201</v>
      </c>
      <c r="G97" s="153" t="s">
        <v>76</v>
      </c>
      <c r="H97" s="153" t="s">
        <v>105</v>
      </c>
      <c r="I97" s="153" t="s">
        <v>78</v>
      </c>
      <c r="J97" s="154">
        <v>42440</v>
      </c>
      <c r="K97" s="155">
        <v>0.01</v>
      </c>
      <c r="L97" s="155">
        <v>247</v>
      </c>
      <c r="M97" s="155">
        <v>0.01</v>
      </c>
      <c r="N97" s="155">
        <v>247</v>
      </c>
      <c r="O97" s="156">
        <v>544945.63</v>
      </c>
      <c r="P97" s="156">
        <v>24648.89</v>
      </c>
      <c r="Q97" s="156">
        <v>569594.52</v>
      </c>
      <c r="R97" s="156">
        <v>0</v>
      </c>
      <c r="T97" s="156">
        <v>0</v>
      </c>
      <c r="U97" s="157">
        <v>100</v>
      </c>
      <c r="V97" s="156">
        <v>0.01</v>
      </c>
    </row>
    <row r="98" spans="1:22" x14ac:dyDescent="0.2">
      <c r="A98" s="153" t="s">
        <v>137</v>
      </c>
      <c r="B98" s="153" t="s">
        <v>167</v>
      </c>
      <c r="C98" s="154">
        <v>44074</v>
      </c>
      <c r="D98" s="153" t="s">
        <v>461</v>
      </c>
      <c r="E98" s="153">
        <v>491</v>
      </c>
      <c r="F98" s="153" t="s">
        <v>202</v>
      </c>
      <c r="G98" s="153" t="s">
        <v>76</v>
      </c>
      <c r="H98" s="153" t="s">
        <v>148</v>
      </c>
      <c r="I98" s="153" t="s">
        <v>78</v>
      </c>
      <c r="J98" s="154">
        <v>42304</v>
      </c>
      <c r="K98" s="155">
        <v>2604.96</v>
      </c>
      <c r="L98" s="155">
        <v>2604.96</v>
      </c>
      <c r="M98" s="155">
        <v>0</v>
      </c>
      <c r="N98" s="155">
        <v>2604.96</v>
      </c>
      <c r="O98" s="156">
        <v>6553807.3700000001</v>
      </c>
      <c r="P98" s="156">
        <v>5113.1400000000003</v>
      </c>
      <c r="Q98" s="156">
        <v>6558920.5099999998</v>
      </c>
      <c r="R98" s="156">
        <v>0</v>
      </c>
      <c r="T98" s="156">
        <v>4775336.04</v>
      </c>
      <c r="U98" s="157">
        <v>95.18</v>
      </c>
      <c r="V98" s="156">
        <v>48400.21</v>
      </c>
    </row>
    <row r="99" spans="1:22" x14ac:dyDescent="0.2">
      <c r="A99" s="153" t="s">
        <v>137</v>
      </c>
      <c r="B99" s="153" t="s">
        <v>167</v>
      </c>
      <c r="C99" s="154">
        <v>44074</v>
      </c>
      <c r="D99" s="153" t="s">
        <v>461</v>
      </c>
      <c r="E99" s="153">
        <v>525</v>
      </c>
      <c r="F99" s="153" t="s">
        <v>203</v>
      </c>
      <c r="G99" s="153" t="s">
        <v>76</v>
      </c>
      <c r="H99" s="153" t="s">
        <v>89</v>
      </c>
      <c r="I99" s="153" t="s">
        <v>78</v>
      </c>
      <c r="J99" s="154">
        <v>42440</v>
      </c>
      <c r="K99" s="155">
        <v>0.01</v>
      </c>
      <c r="L99" s="155">
        <v>82.2</v>
      </c>
      <c r="M99" s="155">
        <v>0.01</v>
      </c>
      <c r="N99" s="155">
        <v>82.2</v>
      </c>
      <c r="O99" s="156">
        <v>181396.08</v>
      </c>
      <c r="P99" s="156">
        <v>62737.919999999998</v>
      </c>
      <c r="Q99" s="156">
        <v>244134</v>
      </c>
      <c r="R99" s="156">
        <v>0</v>
      </c>
      <c r="T99" s="156">
        <v>0</v>
      </c>
      <c r="U99" s="157">
        <v>100</v>
      </c>
      <c r="V99" s="156">
        <v>0.01</v>
      </c>
    </row>
    <row r="100" spans="1:22" x14ac:dyDescent="0.2">
      <c r="A100" s="153" t="s">
        <v>137</v>
      </c>
      <c r="B100" s="153" t="s">
        <v>167</v>
      </c>
      <c r="C100" s="154">
        <v>44074</v>
      </c>
      <c r="D100" s="153" t="s">
        <v>461</v>
      </c>
      <c r="E100" s="153">
        <v>528</v>
      </c>
      <c r="F100" s="153" t="s">
        <v>204</v>
      </c>
      <c r="G100" s="153" t="s">
        <v>80</v>
      </c>
      <c r="H100" s="153" t="s">
        <v>80</v>
      </c>
      <c r="I100" s="153" t="s">
        <v>78</v>
      </c>
      <c r="J100" s="154">
        <v>42440</v>
      </c>
      <c r="K100" s="155">
        <v>0.01</v>
      </c>
      <c r="L100" s="155">
        <v>38.92</v>
      </c>
      <c r="M100" s="155">
        <v>0.01</v>
      </c>
      <c r="N100" s="155">
        <v>38.92</v>
      </c>
      <c r="O100" s="156">
        <v>179413.37</v>
      </c>
      <c r="P100" s="156">
        <v>-35409.370000000003</v>
      </c>
      <c r="Q100" s="156">
        <v>144004</v>
      </c>
      <c r="R100" s="156">
        <v>0</v>
      </c>
      <c r="T100" s="156">
        <v>0</v>
      </c>
      <c r="U100" s="157">
        <v>0</v>
      </c>
    </row>
    <row r="101" spans="1:22" x14ac:dyDescent="0.2">
      <c r="A101" s="153" t="s">
        <v>137</v>
      </c>
      <c r="B101" s="153" t="s">
        <v>167</v>
      </c>
      <c r="C101" s="154">
        <v>44074</v>
      </c>
      <c r="D101" s="153" t="s">
        <v>461</v>
      </c>
      <c r="E101" s="153">
        <v>365</v>
      </c>
      <c r="F101" s="153" t="s">
        <v>205</v>
      </c>
      <c r="G101" s="153" t="s">
        <v>76</v>
      </c>
      <c r="H101" s="153" t="s">
        <v>189</v>
      </c>
      <c r="I101" s="153" t="s">
        <v>78</v>
      </c>
      <c r="J101" s="154">
        <v>40687</v>
      </c>
      <c r="K101" s="155">
        <v>8084.97</v>
      </c>
      <c r="L101" s="155">
        <v>8032</v>
      </c>
      <c r="M101" s="155">
        <v>0.01</v>
      </c>
      <c r="N101" s="155">
        <v>8084.97</v>
      </c>
      <c r="O101" s="156">
        <v>3509002.22</v>
      </c>
      <c r="P101" s="156">
        <v>463767.78</v>
      </c>
      <c r="Q101" s="156">
        <v>3972770</v>
      </c>
      <c r="R101" s="156">
        <v>0</v>
      </c>
      <c r="T101" s="156">
        <v>0</v>
      </c>
      <c r="U101" s="157">
        <v>100</v>
      </c>
      <c r="V101" s="156">
        <v>0.01</v>
      </c>
    </row>
    <row r="102" spans="1:22" x14ac:dyDescent="0.2">
      <c r="A102" s="153" t="s">
        <v>137</v>
      </c>
      <c r="B102" s="153" t="s">
        <v>167</v>
      </c>
      <c r="C102" s="154">
        <v>44074</v>
      </c>
      <c r="D102" s="153" t="s">
        <v>461</v>
      </c>
      <c r="E102" s="153">
        <v>23</v>
      </c>
      <c r="F102" s="153" t="s">
        <v>206</v>
      </c>
      <c r="G102" s="153" t="s">
        <v>76</v>
      </c>
      <c r="H102" s="153" t="s">
        <v>123</v>
      </c>
      <c r="I102" s="153" t="s">
        <v>101</v>
      </c>
      <c r="J102" s="154">
        <v>37792</v>
      </c>
      <c r="K102" s="155">
        <v>5418</v>
      </c>
      <c r="L102" s="155">
        <v>5418</v>
      </c>
      <c r="M102" s="155">
        <v>6424</v>
      </c>
      <c r="N102" s="155">
        <v>11855.07</v>
      </c>
      <c r="O102" s="156">
        <v>7800369.71</v>
      </c>
      <c r="P102" s="156">
        <v>3490232.37</v>
      </c>
      <c r="Q102" s="156">
        <v>11290602.08</v>
      </c>
      <c r="R102" s="156">
        <v>47822.19</v>
      </c>
      <c r="T102" s="156">
        <v>0</v>
      </c>
      <c r="U102" s="157">
        <v>100</v>
      </c>
      <c r="V102" s="156">
        <v>0.01</v>
      </c>
    </row>
    <row r="103" spans="1:22" x14ac:dyDescent="0.2">
      <c r="A103" s="153" t="s">
        <v>137</v>
      </c>
      <c r="B103" s="153" t="s">
        <v>207</v>
      </c>
      <c r="C103" s="154">
        <v>44074</v>
      </c>
      <c r="D103" s="153" t="s">
        <v>584</v>
      </c>
      <c r="E103" s="153">
        <v>649</v>
      </c>
      <c r="F103" s="153" t="s">
        <v>208</v>
      </c>
      <c r="G103" s="153" t="s">
        <v>76</v>
      </c>
      <c r="H103" s="153" t="s">
        <v>113</v>
      </c>
      <c r="I103" s="153" t="s">
        <v>209</v>
      </c>
      <c r="J103" s="154">
        <v>43818</v>
      </c>
      <c r="K103" s="155">
        <v>11000</v>
      </c>
      <c r="L103" s="155">
        <v>4055</v>
      </c>
      <c r="M103" s="155">
        <v>4720</v>
      </c>
      <c r="N103" s="155">
        <v>3024</v>
      </c>
      <c r="O103" s="156">
        <v>2041767973.8299999</v>
      </c>
      <c r="P103" s="156">
        <v>0</v>
      </c>
      <c r="Q103" s="156">
        <v>2041767973.8299999</v>
      </c>
      <c r="R103" s="156">
        <v>0</v>
      </c>
      <c r="T103" s="156">
        <v>2127426718.95</v>
      </c>
      <c r="U103" s="157">
        <v>100</v>
      </c>
      <c r="V103" s="156">
        <v>26478140.670000002</v>
      </c>
    </row>
    <row r="104" spans="1:22" x14ac:dyDescent="0.2">
      <c r="A104" s="153" t="s">
        <v>137</v>
      </c>
      <c r="B104" s="153" t="s">
        <v>207</v>
      </c>
      <c r="C104" s="154">
        <v>44074</v>
      </c>
      <c r="D104" s="153" t="s">
        <v>584</v>
      </c>
      <c r="E104" s="153">
        <v>210</v>
      </c>
      <c r="F104" s="153" t="s">
        <v>210</v>
      </c>
      <c r="G104" s="153" t="s">
        <v>80</v>
      </c>
      <c r="H104" s="153" t="s">
        <v>80</v>
      </c>
      <c r="I104" s="153" t="s">
        <v>78</v>
      </c>
      <c r="J104" s="154">
        <v>39275</v>
      </c>
      <c r="K104" s="155">
        <v>118.14</v>
      </c>
      <c r="L104" s="155">
        <v>118.14</v>
      </c>
      <c r="M104" s="155">
        <v>0</v>
      </c>
      <c r="N104" s="155">
        <v>118.14</v>
      </c>
      <c r="O104" s="156">
        <v>167346799.05000001</v>
      </c>
      <c r="P104" s="156">
        <v>12889993.029999999</v>
      </c>
      <c r="Q104" s="156">
        <v>180236792.08000001</v>
      </c>
      <c r="R104" s="156">
        <v>3328050.32</v>
      </c>
      <c r="T104" s="156">
        <v>0</v>
      </c>
      <c r="U104" s="157">
        <v>100</v>
      </c>
      <c r="V104" s="156">
        <v>0.01</v>
      </c>
    </row>
    <row r="105" spans="1:22" x14ac:dyDescent="0.2">
      <c r="A105" s="153" t="s">
        <v>137</v>
      </c>
      <c r="B105" s="153" t="s">
        <v>207</v>
      </c>
      <c r="C105" s="154">
        <v>44074</v>
      </c>
      <c r="D105" s="153" t="s">
        <v>584</v>
      </c>
      <c r="E105" s="153">
        <v>602</v>
      </c>
      <c r="F105" s="153" t="s">
        <v>211</v>
      </c>
      <c r="G105" s="153" t="s">
        <v>76</v>
      </c>
      <c r="H105" s="153" t="s">
        <v>89</v>
      </c>
      <c r="I105" s="153" t="s">
        <v>78</v>
      </c>
      <c r="J105" s="154">
        <v>43217</v>
      </c>
      <c r="K105" s="155">
        <v>18875.89</v>
      </c>
      <c r="L105" s="155">
        <v>18875.89</v>
      </c>
      <c r="M105" s="155">
        <v>0.01</v>
      </c>
      <c r="N105" s="155">
        <v>18875.89</v>
      </c>
      <c r="O105" s="156">
        <v>9341446986.8299999</v>
      </c>
      <c r="P105" s="156">
        <v>-213608021.16</v>
      </c>
      <c r="Q105" s="156">
        <v>9127838965.6700001</v>
      </c>
      <c r="R105" s="156">
        <v>19668432.41</v>
      </c>
      <c r="T105" s="156">
        <v>7647618344.6099997</v>
      </c>
      <c r="U105" s="157">
        <v>63.06</v>
      </c>
      <c r="V105" s="156">
        <v>34895019.130000003</v>
      </c>
    </row>
    <row r="106" spans="1:22" x14ac:dyDescent="0.2">
      <c r="A106" s="153" t="s">
        <v>137</v>
      </c>
      <c r="B106" s="153" t="s">
        <v>207</v>
      </c>
      <c r="C106" s="154">
        <v>44074</v>
      </c>
      <c r="D106" s="153" t="s">
        <v>584</v>
      </c>
      <c r="E106" s="153">
        <v>592</v>
      </c>
      <c r="F106" s="153" t="s">
        <v>212</v>
      </c>
      <c r="G106" s="153" t="s">
        <v>76</v>
      </c>
      <c r="H106" s="153" t="s">
        <v>113</v>
      </c>
      <c r="I106" s="153" t="s">
        <v>78</v>
      </c>
      <c r="J106" s="154">
        <v>43089</v>
      </c>
      <c r="K106" s="155">
        <v>3297</v>
      </c>
      <c r="L106" s="155">
        <v>3297</v>
      </c>
      <c r="M106" s="155">
        <v>0.01</v>
      </c>
      <c r="N106" s="155">
        <v>3297</v>
      </c>
      <c r="O106" s="156">
        <v>4520930814.5500002</v>
      </c>
      <c r="P106" s="156">
        <v>8713279.0199999996</v>
      </c>
      <c r="Q106" s="156">
        <v>4529644093.5699997</v>
      </c>
      <c r="R106" s="156">
        <v>0</v>
      </c>
      <c r="T106" s="156">
        <v>977304443.27999997</v>
      </c>
      <c r="U106" s="157">
        <v>100</v>
      </c>
      <c r="V106" s="156">
        <v>15999999.93</v>
      </c>
    </row>
    <row r="107" spans="1:22" x14ac:dyDescent="0.2">
      <c r="A107" s="153" t="s">
        <v>137</v>
      </c>
      <c r="B107" s="153" t="s">
        <v>207</v>
      </c>
      <c r="C107" s="154">
        <v>44074</v>
      </c>
      <c r="D107" s="153" t="s">
        <v>584</v>
      </c>
      <c r="E107" s="153">
        <v>225</v>
      </c>
      <c r="F107" s="153" t="s">
        <v>213</v>
      </c>
      <c r="G107" s="153" t="s">
        <v>76</v>
      </c>
      <c r="H107" s="153" t="s">
        <v>89</v>
      </c>
      <c r="I107" s="153" t="s">
        <v>101</v>
      </c>
      <c r="J107" s="154">
        <v>39352</v>
      </c>
      <c r="K107" s="155">
        <v>4172.3999999999996</v>
      </c>
      <c r="L107" s="155">
        <v>3683.5</v>
      </c>
      <c r="M107" s="155">
        <v>727</v>
      </c>
      <c r="N107" s="155">
        <v>4172.3999999999996</v>
      </c>
      <c r="O107" s="156">
        <v>1492535827.1700001</v>
      </c>
      <c r="P107" s="156">
        <v>763266926.91999996</v>
      </c>
      <c r="Q107" s="156">
        <v>2255802754.0900002</v>
      </c>
      <c r="R107" s="156">
        <v>131964785.91</v>
      </c>
      <c r="T107" s="156">
        <v>0</v>
      </c>
      <c r="U107" s="157">
        <v>100</v>
      </c>
      <c r="V107" s="156">
        <v>41910596.009999998</v>
      </c>
    </row>
    <row r="108" spans="1:22" x14ac:dyDescent="0.2">
      <c r="A108" s="153" t="s">
        <v>137</v>
      </c>
      <c r="B108" s="153" t="s">
        <v>207</v>
      </c>
      <c r="C108" s="154">
        <v>44074</v>
      </c>
      <c r="D108" s="153" t="s">
        <v>584</v>
      </c>
      <c r="E108" s="153">
        <v>591</v>
      </c>
      <c r="F108" s="153" t="s">
        <v>214</v>
      </c>
      <c r="G108" s="153" t="s">
        <v>80</v>
      </c>
      <c r="H108" s="153" t="s">
        <v>80</v>
      </c>
      <c r="I108" s="153" t="s">
        <v>78</v>
      </c>
      <c r="J108" s="154">
        <v>43089</v>
      </c>
      <c r="K108" s="155">
        <v>1579</v>
      </c>
      <c r="L108" s="155">
        <v>1579</v>
      </c>
      <c r="M108" s="155">
        <v>0.01</v>
      </c>
      <c r="N108" s="155">
        <v>1579</v>
      </c>
      <c r="O108" s="156">
        <v>3719723108.6700001</v>
      </c>
      <c r="P108" s="156">
        <v>-72377658.489999995</v>
      </c>
      <c r="Q108" s="156">
        <v>3647345450.1799998</v>
      </c>
      <c r="R108" s="156">
        <v>0</v>
      </c>
      <c r="T108" s="156">
        <v>684355493.15999997</v>
      </c>
      <c r="U108" s="157">
        <v>100</v>
      </c>
      <c r="V108" s="156">
        <v>13000000.039999999</v>
      </c>
    </row>
    <row r="109" spans="1:22" x14ac:dyDescent="0.2">
      <c r="A109" s="153" t="s">
        <v>137</v>
      </c>
      <c r="B109" s="153" t="s">
        <v>207</v>
      </c>
      <c r="C109" s="154">
        <v>44074</v>
      </c>
      <c r="D109" s="153" t="s">
        <v>584</v>
      </c>
      <c r="E109" s="153">
        <v>270</v>
      </c>
      <c r="F109" s="153" t="s">
        <v>215</v>
      </c>
      <c r="G109" s="153" t="s">
        <v>76</v>
      </c>
      <c r="H109" s="153" t="s">
        <v>123</v>
      </c>
      <c r="I109" s="153" t="s">
        <v>101</v>
      </c>
      <c r="J109" s="154">
        <v>39622</v>
      </c>
      <c r="K109" s="155">
        <v>12632.19</v>
      </c>
      <c r="L109" s="155">
        <v>3111.72</v>
      </c>
      <c r="M109" s="155">
        <v>11219.31</v>
      </c>
      <c r="N109" s="155">
        <v>12788.72</v>
      </c>
      <c r="O109" s="156">
        <v>2141762719</v>
      </c>
      <c r="P109" s="156">
        <v>1774088807.8099999</v>
      </c>
      <c r="Q109" s="156">
        <v>3915851526.8099999</v>
      </c>
      <c r="R109" s="156">
        <v>96448674.709999993</v>
      </c>
      <c r="T109" s="156">
        <v>0</v>
      </c>
      <c r="U109" s="157">
        <v>100</v>
      </c>
      <c r="V109" s="156">
        <v>0.01</v>
      </c>
    </row>
    <row r="110" spans="1:22" x14ac:dyDescent="0.2">
      <c r="A110" s="153" t="s">
        <v>137</v>
      </c>
      <c r="B110" s="153" t="s">
        <v>207</v>
      </c>
      <c r="C110" s="154">
        <v>44074</v>
      </c>
      <c r="D110" s="153" t="s">
        <v>584</v>
      </c>
      <c r="E110" s="153">
        <v>271</v>
      </c>
      <c r="F110" s="153" t="s">
        <v>215</v>
      </c>
      <c r="G110" s="153" t="s">
        <v>98</v>
      </c>
      <c r="H110" s="153" t="s">
        <v>99</v>
      </c>
      <c r="I110" s="153" t="s">
        <v>101</v>
      </c>
      <c r="J110" s="154">
        <v>39622</v>
      </c>
      <c r="K110" s="155">
        <v>40000</v>
      </c>
      <c r="L110" s="155">
        <v>5423.3</v>
      </c>
      <c r="M110" s="155">
        <v>4000</v>
      </c>
      <c r="N110" s="155">
        <v>40000</v>
      </c>
      <c r="O110" s="156">
        <v>2319680296.52</v>
      </c>
      <c r="P110" s="156">
        <v>675102725.38999999</v>
      </c>
      <c r="Q110" s="156">
        <v>2994783021.9099998</v>
      </c>
      <c r="R110" s="156">
        <v>83365364.090000004</v>
      </c>
      <c r="T110" s="156">
        <v>0</v>
      </c>
      <c r="U110" s="157">
        <v>100</v>
      </c>
      <c r="V110" s="156">
        <v>0.01</v>
      </c>
    </row>
    <row r="111" spans="1:22" x14ac:dyDescent="0.2">
      <c r="A111" s="153" t="s">
        <v>137</v>
      </c>
      <c r="B111" s="153" t="s">
        <v>216</v>
      </c>
      <c r="C111" s="154">
        <v>44074</v>
      </c>
      <c r="D111" s="153" t="s">
        <v>461</v>
      </c>
      <c r="E111" s="153">
        <v>254</v>
      </c>
      <c r="F111" s="153" t="s">
        <v>217</v>
      </c>
      <c r="G111" s="153" t="s">
        <v>110</v>
      </c>
      <c r="H111" s="153" t="s">
        <v>89</v>
      </c>
      <c r="I111" s="153" t="s">
        <v>82</v>
      </c>
      <c r="J111" s="154">
        <v>39507</v>
      </c>
      <c r="K111" s="155">
        <v>9422.5</v>
      </c>
      <c r="L111" s="155">
        <v>9150</v>
      </c>
      <c r="M111" s="155">
        <v>2016.6</v>
      </c>
      <c r="N111" s="155">
        <v>9452.5</v>
      </c>
      <c r="O111" s="156">
        <v>3548334.29</v>
      </c>
      <c r="P111" s="156">
        <v>663030.24</v>
      </c>
      <c r="Q111" s="156">
        <v>4211364.53</v>
      </c>
      <c r="R111" s="156">
        <v>79091.19</v>
      </c>
      <c r="T111" s="156">
        <v>0</v>
      </c>
      <c r="U111" s="157">
        <v>100</v>
      </c>
      <c r="V111" s="156">
        <v>42404.28</v>
      </c>
    </row>
    <row r="112" spans="1:22" x14ac:dyDescent="0.2">
      <c r="A112" s="153" t="s">
        <v>137</v>
      </c>
      <c r="B112" s="153" t="s">
        <v>216</v>
      </c>
      <c r="C112" s="154">
        <v>44074</v>
      </c>
      <c r="D112" s="153" t="s">
        <v>461</v>
      </c>
      <c r="E112" s="153">
        <v>552</v>
      </c>
      <c r="F112" s="153" t="s">
        <v>218</v>
      </c>
      <c r="G112" s="153" t="s">
        <v>76</v>
      </c>
      <c r="H112" s="153" t="s">
        <v>89</v>
      </c>
      <c r="I112" s="153" t="s">
        <v>82</v>
      </c>
      <c r="J112" s="154">
        <v>42748</v>
      </c>
      <c r="K112" s="155">
        <v>11122</v>
      </c>
      <c r="L112" s="155">
        <v>6806</v>
      </c>
      <c r="M112" s="155">
        <v>4813.22</v>
      </c>
      <c r="N112" s="155">
        <v>11122.08</v>
      </c>
      <c r="O112" s="156">
        <v>8071704.1600000001</v>
      </c>
      <c r="P112" s="156">
        <v>162534.84</v>
      </c>
      <c r="Q112" s="156">
        <v>8234239</v>
      </c>
      <c r="R112" s="156">
        <v>0</v>
      </c>
      <c r="T112" s="156">
        <v>1632985.72</v>
      </c>
      <c r="U112" s="157">
        <v>100</v>
      </c>
      <c r="V112" s="156">
        <v>72615.02</v>
      </c>
    </row>
    <row r="113" spans="1:22" x14ac:dyDescent="0.2">
      <c r="A113" s="153" t="s">
        <v>137</v>
      </c>
      <c r="B113" s="153" t="s">
        <v>216</v>
      </c>
      <c r="C113" s="154">
        <v>44074</v>
      </c>
      <c r="D113" s="153" t="s">
        <v>461</v>
      </c>
      <c r="E113" s="153">
        <v>376</v>
      </c>
      <c r="F113" s="153" t="s">
        <v>219</v>
      </c>
      <c r="G113" s="153" t="s">
        <v>76</v>
      </c>
      <c r="H113" s="153" t="s">
        <v>123</v>
      </c>
      <c r="I113" s="153" t="s">
        <v>78</v>
      </c>
      <c r="J113" s="154">
        <v>41029</v>
      </c>
      <c r="K113" s="155">
        <v>9689.74</v>
      </c>
      <c r="L113" s="155">
        <v>5751.82</v>
      </c>
      <c r="M113" s="155">
        <v>3857.59</v>
      </c>
      <c r="N113" s="155">
        <v>6168.28</v>
      </c>
      <c r="O113" s="156">
        <v>5844911.7599999998</v>
      </c>
      <c r="P113" s="156">
        <v>328651.65000000002</v>
      </c>
      <c r="Q113" s="156">
        <v>6173563.4100000001</v>
      </c>
      <c r="R113" s="156">
        <v>148091.89000000001</v>
      </c>
      <c r="T113" s="156">
        <v>0</v>
      </c>
      <c r="U113" s="157">
        <v>87.24</v>
      </c>
      <c r="V113" s="156">
        <v>2245.66</v>
      </c>
    </row>
    <row r="114" spans="1:22" x14ac:dyDescent="0.2">
      <c r="A114" s="153" t="s">
        <v>137</v>
      </c>
      <c r="B114" s="153" t="s">
        <v>216</v>
      </c>
      <c r="C114" s="154">
        <v>44074</v>
      </c>
      <c r="D114" s="153" t="s">
        <v>461</v>
      </c>
      <c r="E114" s="153">
        <v>578</v>
      </c>
      <c r="F114" s="153" t="s">
        <v>220</v>
      </c>
      <c r="G114" s="153" t="s">
        <v>76</v>
      </c>
      <c r="H114" s="153" t="s">
        <v>221</v>
      </c>
      <c r="I114" s="153" t="s">
        <v>78</v>
      </c>
      <c r="J114" s="154">
        <v>42951</v>
      </c>
      <c r="K114" s="155">
        <v>1172</v>
      </c>
      <c r="L114" s="155">
        <v>1172</v>
      </c>
      <c r="M114" s="155">
        <v>0</v>
      </c>
      <c r="N114" s="155">
        <v>1172</v>
      </c>
      <c r="O114" s="156">
        <v>2701273.53</v>
      </c>
      <c r="P114" s="156">
        <v>176489.54</v>
      </c>
      <c r="Q114" s="156">
        <v>2877763.07</v>
      </c>
      <c r="R114" s="156">
        <v>25304.3</v>
      </c>
      <c r="T114" s="156">
        <v>0</v>
      </c>
      <c r="U114" s="157">
        <v>77.77</v>
      </c>
      <c r="V114" s="156">
        <v>17769.2</v>
      </c>
    </row>
    <row r="115" spans="1:22" x14ac:dyDescent="0.2">
      <c r="A115" s="153" t="s">
        <v>137</v>
      </c>
      <c r="B115" s="153" t="s">
        <v>216</v>
      </c>
      <c r="C115" s="154">
        <v>44074</v>
      </c>
      <c r="D115" s="153" t="s">
        <v>461</v>
      </c>
      <c r="E115" s="153">
        <v>427</v>
      </c>
      <c r="F115" s="153" t="s">
        <v>186</v>
      </c>
      <c r="G115" s="153" t="s">
        <v>80</v>
      </c>
      <c r="H115" s="153" t="s">
        <v>80</v>
      </c>
      <c r="I115" s="153" t="s">
        <v>78</v>
      </c>
      <c r="J115" s="154">
        <v>41726</v>
      </c>
      <c r="K115" s="155">
        <v>7236.72</v>
      </c>
      <c r="L115" s="155">
        <v>7236.72</v>
      </c>
      <c r="M115" s="155">
        <v>0</v>
      </c>
      <c r="N115" s="155">
        <v>7236.72</v>
      </c>
      <c r="O115" s="156">
        <v>13948511.02</v>
      </c>
      <c r="P115" s="156">
        <v>-108937.48</v>
      </c>
      <c r="Q115" s="156">
        <v>13839573.539999999</v>
      </c>
      <c r="R115" s="156">
        <v>275157.15000000002</v>
      </c>
      <c r="T115" s="156">
        <v>1422454.24</v>
      </c>
      <c r="U115" s="157">
        <v>86.41</v>
      </c>
      <c r="V115" s="156">
        <v>31860.91</v>
      </c>
    </row>
    <row r="116" spans="1:22" x14ac:dyDescent="0.2">
      <c r="A116" s="153" t="s">
        <v>137</v>
      </c>
      <c r="B116" s="153" t="s">
        <v>216</v>
      </c>
      <c r="C116" s="154">
        <v>44074</v>
      </c>
      <c r="D116" s="153" t="s">
        <v>461</v>
      </c>
      <c r="E116" s="153">
        <v>408</v>
      </c>
      <c r="F116" s="153" t="s">
        <v>154</v>
      </c>
      <c r="G116" s="153" t="s">
        <v>103</v>
      </c>
      <c r="H116" s="153" t="s">
        <v>103</v>
      </c>
      <c r="I116" s="153" t="s">
        <v>78</v>
      </c>
      <c r="J116" s="154">
        <v>41598</v>
      </c>
      <c r="K116" s="155">
        <v>4999.25</v>
      </c>
      <c r="L116" s="155">
        <v>4999.25</v>
      </c>
      <c r="M116" s="155">
        <v>0.1</v>
      </c>
      <c r="N116" s="155">
        <v>4999.25</v>
      </c>
      <c r="O116" s="156">
        <v>17060130.489999998</v>
      </c>
      <c r="P116" s="156">
        <v>2540465.9300000002</v>
      </c>
      <c r="Q116" s="156">
        <v>19600596.420000002</v>
      </c>
      <c r="R116" s="156">
        <v>318726.58</v>
      </c>
      <c r="T116" s="156">
        <v>1134735.67</v>
      </c>
      <c r="U116" s="157">
        <v>57.44</v>
      </c>
      <c r="V116" s="156">
        <v>39096.519999999997</v>
      </c>
    </row>
    <row r="117" spans="1:22" x14ac:dyDescent="0.2">
      <c r="A117" s="153" t="s">
        <v>137</v>
      </c>
      <c r="B117" s="153" t="s">
        <v>216</v>
      </c>
      <c r="C117" s="154">
        <v>44074</v>
      </c>
      <c r="D117" s="153" t="s">
        <v>461</v>
      </c>
      <c r="E117" s="153">
        <v>261</v>
      </c>
      <c r="F117" s="153" t="s">
        <v>222</v>
      </c>
      <c r="G117" s="153" t="s">
        <v>76</v>
      </c>
      <c r="H117" s="153" t="s">
        <v>89</v>
      </c>
      <c r="I117" s="153" t="s">
        <v>78</v>
      </c>
      <c r="J117" s="154">
        <v>39548</v>
      </c>
      <c r="K117" s="155">
        <v>2379.42</v>
      </c>
      <c r="L117" s="155">
        <v>835.69</v>
      </c>
      <c r="M117" s="155">
        <v>88.6</v>
      </c>
      <c r="N117" s="155">
        <v>891.2</v>
      </c>
      <c r="O117" s="156">
        <v>1219398.82</v>
      </c>
      <c r="P117" s="156">
        <v>180885.18</v>
      </c>
      <c r="Q117" s="156">
        <v>1400284</v>
      </c>
      <c r="R117" s="156">
        <v>0</v>
      </c>
      <c r="T117" s="156">
        <v>0</v>
      </c>
      <c r="U117" s="157">
        <v>70.849999999999994</v>
      </c>
      <c r="V117" s="156">
        <v>4420.6000000000004</v>
      </c>
    </row>
    <row r="118" spans="1:22" x14ac:dyDescent="0.2">
      <c r="A118" s="153" t="s">
        <v>137</v>
      </c>
      <c r="B118" s="153" t="s">
        <v>216</v>
      </c>
      <c r="C118" s="154">
        <v>44074</v>
      </c>
      <c r="D118" s="153" t="s">
        <v>461</v>
      </c>
      <c r="E118" s="153">
        <v>531</v>
      </c>
      <c r="F118" s="153" t="s">
        <v>223</v>
      </c>
      <c r="G118" s="153" t="s">
        <v>76</v>
      </c>
      <c r="H118" s="153" t="s">
        <v>123</v>
      </c>
      <c r="I118" s="153" t="s">
        <v>78</v>
      </c>
      <c r="J118" s="154">
        <v>42495</v>
      </c>
      <c r="K118" s="155">
        <v>75.22</v>
      </c>
      <c r="L118" s="155">
        <v>75.22</v>
      </c>
      <c r="M118" s="155">
        <v>0.01</v>
      </c>
      <c r="N118" s="155">
        <v>75.22</v>
      </c>
      <c r="O118" s="156">
        <v>480886.53</v>
      </c>
      <c r="P118" s="156">
        <v>966.39</v>
      </c>
      <c r="Q118" s="156">
        <v>481852.92</v>
      </c>
      <c r="R118" s="156">
        <v>7077.08</v>
      </c>
      <c r="T118" s="156">
        <v>0</v>
      </c>
      <c r="U118" s="157">
        <v>100</v>
      </c>
      <c r="V118" s="156">
        <v>0.01</v>
      </c>
    </row>
    <row r="119" spans="1:22" x14ac:dyDescent="0.2">
      <c r="A119" s="153" t="s">
        <v>137</v>
      </c>
      <c r="B119" s="153" t="s">
        <v>216</v>
      </c>
      <c r="C119" s="154">
        <v>44074</v>
      </c>
      <c r="D119" s="153" t="s">
        <v>461</v>
      </c>
      <c r="E119" s="153">
        <v>583</v>
      </c>
      <c r="F119" s="153" t="s">
        <v>224</v>
      </c>
      <c r="G119" s="153" t="s">
        <v>98</v>
      </c>
      <c r="H119" s="153" t="s">
        <v>225</v>
      </c>
      <c r="I119" s="153" t="s">
        <v>78</v>
      </c>
      <c r="J119" s="154">
        <v>42999</v>
      </c>
      <c r="K119" s="155">
        <v>2639.38</v>
      </c>
      <c r="L119" s="155">
        <v>2639.38</v>
      </c>
      <c r="M119" s="155">
        <v>0</v>
      </c>
      <c r="N119" s="155">
        <v>2639.38</v>
      </c>
      <c r="O119" s="156">
        <v>2368722.96</v>
      </c>
      <c r="P119" s="156">
        <v>216396.95</v>
      </c>
      <c r="Q119" s="156">
        <v>2585119.91</v>
      </c>
      <c r="R119" s="156">
        <v>0</v>
      </c>
      <c r="T119" s="156">
        <v>1304083.17</v>
      </c>
      <c r="U119" s="157">
        <v>100</v>
      </c>
      <c r="V119" s="156">
        <v>8618.6200000000008</v>
      </c>
    </row>
    <row r="120" spans="1:22" x14ac:dyDescent="0.2">
      <c r="A120" s="153" t="s">
        <v>137</v>
      </c>
      <c r="B120" s="153" t="s">
        <v>216</v>
      </c>
      <c r="C120" s="154">
        <v>44074</v>
      </c>
      <c r="D120" s="153" t="s">
        <v>461</v>
      </c>
      <c r="E120" s="153">
        <v>582</v>
      </c>
      <c r="F120" s="153" t="s">
        <v>226</v>
      </c>
      <c r="G120" s="153" t="s">
        <v>98</v>
      </c>
      <c r="H120" s="153" t="s">
        <v>99</v>
      </c>
      <c r="I120" s="153" t="s">
        <v>78</v>
      </c>
      <c r="J120" s="154">
        <v>42999</v>
      </c>
      <c r="K120" s="155">
        <v>3171.71</v>
      </c>
      <c r="L120" s="155">
        <v>3171.71</v>
      </c>
      <c r="M120" s="155">
        <v>0</v>
      </c>
      <c r="N120" s="155">
        <v>3171.71</v>
      </c>
      <c r="O120" s="156">
        <v>2149736.86</v>
      </c>
      <c r="P120" s="156">
        <v>197473.37</v>
      </c>
      <c r="Q120" s="156">
        <v>2347210.23</v>
      </c>
      <c r="R120" s="156">
        <v>0</v>
      </c>
      <c r="T120" s="156">
        <v>1184075.95</v>
      </c>
      <c r="U120" s="157">
        <v>100</v>
      </c>
      <c r="V120" s="156">
        <v>7821.61</v>
      </c>
    </row>
    <row r="121" spans="1:22" x14ac:dyDescent="0.2">
      <c r="A121" s="153" t="s">
        <v>137</v>
      </c>
      <c r="B121" s="153" t="s">
        <v>216</v>
      </c>
      <c r="C121" s="154">
        <v>44074</v>
      </c>
      <c r="D121" s="153" t="s">
        <v>461</v>
      </c>
      <c r="E121" s="153">
        <v>433</v>
      </c>
      <c r="F121" s="153" t="s">
        <v>227</v>
      </c>
      <c r="G121" s="153" t="s">
        <v>76</v>
      </c>
      <c r="H121" s="153" t="s">
        <v>77</v>
      </c>
      <c r="I121" s="153" t="s">
        <v>78</v>
      </c>
      <c r="J121" s="154">
        <v>41870</v>
      </c>
      <c r="K121" s="155">
        <v>0</v>
      </c>
      <c r="L121" s="155">
        <v>1889.24</v>
      </c>
      <c r="M121" s="155">
        <v>716.24</v>
      </c>
      <c r="N121" s="155">
        <v>1889.24</v>
      </c>
      <c r="O121" s="156">
        <v>3256154.71</v>
      </c>
      <c r="P121" s="156">
        <v>132234.17000000001</v>
      </c>
      <c r="Q121" s="156">
        <v>3388388.88</v>
      </c>
      <c r="R121" s="156">
        <v>7766.12</v>
      </c>
      <c r="T121" s="156">
        <v>0</v>
      </c>
      <c r="U121" s="157">
        <v>100</v>
      </c>
      <c r="V121" s="156">
        <v>28488.69</v>
      </c>
    </row>
    <row r="122" spans="1:22" x14ac:dyDescent="0.2">
      <c r="A122" s="153" t="s">
        <v>137</v>
      </c>
      <c r="B122" s="153" t="s">
        <v>216</v>
      </c>
      <c r="C122" s="154">
        <v>44074</v>
      </c>
      <c r="D122" s="153" t="s">
        <v>461</v>
      </c>
      <c r="E122" s="153">
        <v>549</v>
      </c>
      <c r="F122" s="153" t="s">
        <v>228</v>
      </c>
      <c r="G122" s="153" t="s">
        <v>80</v>
      </c>
      <c r="H122" s="153" t="s">
        <v>80</v>
      </c>
      <c r="I122" s="153" t="s">
        <v>78</v>
      </c>
      <c r="J122" s="154">
        <v>42697</v>
      </c>
      <c r="K122" s="155">
        <v>1441</v>
      </c>
      <c r="L122" s="155">
        <v>1441</v>
      </c>
      <c r="M122" s="155">
        <v>0.01</v>
      </c>
      <c r="N122" s="155">
        <v>1441</v>
      </c>
      <c r="O122" s="156">
        <v>3106379.73</v>
      </c>
      <c r="P122" s="156">
        <v>98986.06</v>
      </c>
      <c r="Q122" s="156">
        <v>3205365.79</v>
      </c>
      <c r="R122" s="156">
        <v>0</v>
      </c>
      <c r="T122" s="156">
        <v>1687841.73</v>
      </c>
      <c r="U122" s="157">
        <v>54.13</v>
      </c>
      <c r="V122" s="156">
        <v>9834.4500000000007</v>
      </c>
    </row>
    <row r="123" spans="1:22" x14ac:dyDescent="0.2">
      <c r="A123" s="153" t="s">
        <v>137</v>
      </c>
      <c r="B123" s="153" t="s">
        <v>216</v>
      </c>
      <c r="C123" s="154">
        <v>44074</v>
      </c>
      <c r="D123" s="153" t="s">
        <v>461</v>
      </c>
      <c r="E123" s="153">
        <v>576</v>
      </c>
      <c r="F123" s="153" t="s">
        <v>229</v>
      </c>
      <c r="G123" s="153" t="s">
        <v>76</v>
      </c>
      <c r="H123" s="153" t="s">
        <v>77</v>
      </c>
      <c r="I123" s="153" t="s">
        <v>78</v>
      </c>
      <c r="J123" s="154">
        <v>42937</v>
      </c>
      <c r="K123" s="155">
        <v>680</v>
      </c>
      <c r="L123" s="155">
        <v>680</v>
      </c>
      <c r="M123" s="155">
        <v>0</v>
      </c>
      <c r="N123" s="155">
        <v>680</v>
      </c>
      <c r="O123" s="156">
        <v>1931087.28</v>
      </c>
      <c r="P123" s="156">
        <v>154486.14000000001</v>
      </c>
      <c r="Q123" s="156">
        <v>2085573.42</v>
      </c>
      <c r="R123" s="156">
        <v>0</v>
      </c>
      <c r="T123" s="156">
        <v>1080706.73</v>
      </c>
      <c r="U123" s="157">
        <v>100</v>
      </c>
      <c r="V123" s="156">
        <v>2600.91</v>
      </c>
    </row>
    <row r="124" spans="1:22" x14ac:dyDescent="0.2">
      <c r="A124" s="153" t="s">
        <v>137</v>
      </c>
      <c r="B124" s="153" t="s">
        <v>216</v>
      </c>
      <c r="C124" s="154">
        <v>44074</v>
      </c>
      <c r="D124" s="153" t="s">
        <v>461</v>
      </c>
      <c r="E124" s="153">
        <v>501</v>
      </c>
      <c r="F124" s="153" t="s">
        <v>230</v>
      </c>
      <c r="G124" s="153" t="s">
        <v>103</v>
      </c>
      <c r="H124" s="153" t="s">
        <v>128</v>
      </c>
      <c r="I124" s="153" t="s">
        <v>101</v>
      </c>
      <c r="J124" s="154">
        <v>42425</v>
      </c>
      <c r="K124" s="155">
        <v>8737.35</v>
      </c>
      <c r="L124" s="155">
        <v>8737.35</v>
      </c>
      <c r="M124" s="155">
        <v>0</v>
      </c>
      <c r="N124" s="155">
        <v>8737.35</v>
      </c>
      <c r="O124" s="156">
        <v>19702023.829999998</v>
      </c>
      <c r="P124" s="156">
        <v>2059392.24</v>
      </c>
      <c r="Q124" s="156">
        <v>21761416.07</v>
      </c>
      <c r="R124" s="156">
        <v>538877.93000000005</v>
      </c>
      <c r="T124" s="156">
        <v>6526184.1200000001</v>
      </c>
      <c r="U124" s="157">
        <v>100</v>
      </c>
      <c r="V124" s="156">
        <v>172559.02</v>
      </c>
    </row>
    <row r="125" spans="1:22" x14ac:dyDescent="0.2">
      <c r="A125" s="153" t="s">
        <v>137</v>
      </c>
      <c r="B125" s="153" t="s">
        <v>216</v>
      </c>
      <c r="C125" s="154">
        <v>44074</v>
      </c>
      <c r="D125" s="153" t="s">
        <v>461</v>
      </c>
      <c r="E125" s="153">
        <v>483</v>
      </c>
      <c r="F125" s="153" t="s">
        <v>231</v>
      </c>
      <c r="G125" s="153" t="s">
        <v>76</v>
      </c>
      <c r="H125" s="153" t="s">
        <v>189</v>
      </c>
      <c r="I125" s="153" t="s">
        <v>78</v>
      </c>
      <c r="J125" s="154">
        <v>42286</v>
      </c>
      <c r="K125" s="155">
        <v>1006</v>
      </c>
      <c r="L125" s="155">
        <v>1466</v>
      </c>
      <c r="M125" s="155">
        <v>119</v>
      </c>
      <c r="N125" s="155">
        <v>1006.9</v>
      </c>
      <c r="O125" s="156">
        <v>2364539.7400000002</v>
      </c>
      <c r="P125" s="156">
        <v>94098.26</v>
      </c>
      <c r="Q125" s="156">
        <v>2458638</v>
      </c>
      <c r="R125" s="156">
        <v>0</v>
      </c>
      <c r="T125" s="156">
        <v>0</v>
      </c>
      <c r="U125" s="157">
        <v>100</v>
      </c>
      <c r="V125" s="156">
        <v>9104.39</v>
      </c>
    </row>
    <row r="126" spans="1:22" x14ac:dyDescent="0.2">
      <c r="A126" s="153" t="s">
        <v>137</v>
      </c>
      <c r="B126" s="153" t="s">
        <v>216</v>
      </c>
      <c r="C126" s="154">
        <v>44074</v>
      </c>
      <c r="D126" s="153" t="s">
        <v>461</v>
      </c>
      <c r="E126" s="153">
        <v>485</v>
      </c>
      <c r="F126" s="153" t="s">
        <v>232</v>
      </c>
      <c r="G126" s="153" t="s">
        <v>94</v>
      </c>
      <c r="H126" s="153" t="s">
        <v>94</v>
      </c>
      <c r="I126" s="153" t="s">
        <v>78</v>
      </c>
      <c r="J126" s="154">
        <v>42286</v>
      </c>
      <c r="K126" s="155">
        <v>2692</v>
      </c>
      <c r="L126" s="155">
        <v>1299</v>
      </c>
      <c r="M126" s="155">
        <v>1379</v>
      </c>
      <c r="N126" s="155">
        <v>2692.17</v>
      </c>
      <c r="O126" s="156">
        <v>1188886.8500000001</v>
      </c>
      <c r="P126" s="156">
        <v>53938.15</v>
      </c>
      <c r="Q126" s="156">
        <v>1242825</v>
      </c>
      <c r="R126" s="156">
        <v>0</v>
      </c>
      <c r="T126" s="156">
        <v>0</v>
      </c>
      <c r="U126" s="157">
        <v>100</v>
      </c>
      <c r="V126" s="156">
        <v>4582.1099999999997</v>
      </c>
    </row>
    <row r="127" spans="1:22" x14ac:dyDescent="0.2">
      <c r="A127" s="153" t="s">
        <v>137</v>
      </c>
      <c r="B127" s="153" t="s">
        <v>216</v>
      </c>
      <c r="C127" s="154">
        <v>44074</v>
      </c>
      <c r="D127" s="153" t="s">
        <v>461</v>
      </c>
      <c r="E127" s="153">
        <v>498</v>
      </c>
      <c r="F127" s="153" t="s">
        <v>233</v>
      </c>
      <c r="G127" s="153" t="s">
        <v>110</v>
      </c>
      <c r="H127" s="153" t="s">
        <v>89</v>
      </c>
      <c r="I127" s="153" t="s">
        <v>111</v>
      </c>
      <c r="J127" s="154">
        <v>42355</v>
      </c>
      <c r="K127" s="155">
        <v>20066</v>
      </c>
      <c r="L127" s="155">
        <v>13052</v>
      </c>
      <c r="M127" s="155">
        <v>0.01</v>
      </c>
      <c r="N127" s="155">
        <v>20066</v>
      </c>
      <c r="O127" s="156">
        <v>6310041.9800000004</v>
      </c>
      <c r="P127" s="156">
        <v>552227.68000000005</v>
      </c>
      <c r="Q127" s="156">
        <v>6862269.6600000001</v>
      </c>
      <c r="R127" s="156">
        <v>79914.34</v>
      </c>
      <c r="T127" s="156">
        <v>0</v>
      </c>
      <c r="U127" s="157">
        <v>50.28</v>
      </c>
      <c r="V127" s="156">
        <v>26519.88</v>
      </c>
    </row>
    <row r="128" spans="1:22" x14ac:dyDescent="0.2">
      <c r="A128" s="153" t="s">
        <v>234</v>
      </c>
      <c r="B128" s="153" t="s">
        <v>235</v>
      </c>
      <c r="C128" s="154">
        <v>44074</v>
      </c>
      <c r="D128" s="153" t="s">
        <v>461</v>
      </c>
      <c r="E128" s="153">
        <v>644</v>
      </c>
      <c r="F128" s="153" t="s">
        <v>236</v>
      </c>
      <c r="G128" s="153" t="s">
        <v>76</v>
      </c>
      <c r="H128" s="153" t="s">
        <v>87</v>
      </c>
      <c r="I128" s="153" t="s">
        <v>101</v>
      </c>
      <c r="J128" s="154">
        <v>43738</v>
      </c>
      <c r="K128" s="155">
        <v>18307</v>
      </c>
      <c r="L128" s="155">
        <v>24000</v>
      </c>
      <c r="M128" s="155">
        <v>8728</v>
      </c>
      <c r="N128" s="155">
        <v>24000</v>
      </c>
      <c r="O128" s="156">
        <v>40324948.990000002</v>
      </c>
      <c r="P128" s="156">
        <v>8665562.0099999998</v>
      </c>
      <c r="Q128" s="156">
        <v>48990511</v>
      </c>
      <c r="R128" s="156">
        <v>0</v>
      </c>
      <c r="S128" s="156">
        <v>0</v>
      </c>
      <c r="T128" s="156">
        <v>19313020</v>
      </c>
      <c r="U128" s="157">
        <v>100</v>
      </c>
      <c r="V128" s="156">
        <v>403679</v>
      </c>
    </row>
    <row r="129" spans="1:22" x14ac:dyDescent="0.2">
      <c r="A129" s="153" t="s">
        <v>237</v>
      </c>
      <c r="B129" s="153" t="s">
        <v>238</v>
      </c>
      <c r="C129" s="154">
        <v>44074</v>
      </c>
      <c r="D129" s="153" t="s">
        <v>461</v>
      </c>
      <c r="E129" s="153">
        <v>277</v>
      </c>
      <c r="F129" s="153" t="s">
        <v>239</v>
      </c>
      <c r="G129" s="153" t="s">
        <v>98</v>
      </c>
      <c r="H129" s="153" t="s">
        <v>192</v>
      </c>
      <c r="I129" s="153" t="s">
        <v>82</v>
      </c>
      <c r="J129" s="154">
        <v>39667</v>
      </c>
      <c r="K129" s="155">
        <v>1728.93</v>
      </c>
      <c r="L129" s="155">
        <v>2067.59</v>
      </c>
      <c r="M129" s="155">
        <v>392.15</v>
      </c>
      <c r="N129" s="155">
        <v>1579.33</v>
      </c>
      <c r="O129" s="156">
        <v>1885763.8</v>
      </c>
      <c r="P129" s="156">
        <v>-1036465.8</v>
      </c>
      <c r="Q129" s="156">
        <v>849298</v>
      </c>
      <c r="R129" s="156">
        <v>0</v>
      </c>
      <c r="T129" s="156">
        <v>142605.42000000001</v>
      </c>
      <c r="U129" s="157">
        <v>17.29</v>
      </c>
      <c r="V129" s="156">
        <v>1108.8699999999999</v>
      </c>
    </row>
    <row r="130" spans="1:22" x14ac:dyDescent="0.2">
      <c r="A130" s="153" t="s">
        <v>237</v>
      </c>
      <c r="B130" s="153" t="s">
        <v>238</v>
      </c>
      <c r="C130" s="154">
        <v>44074</v>
      </c>
      <c r="D130" s="153" t="s">
        <v>461</v>
      </c>
      <c r="E130" s="153">
        <v>111</v>
      </c>
      <c r="F130" s="153" t="s">
        <v>240</v>
      </c>
      <c r="G130" s="153" t="s">
        <v>76</v>
      </c>
      <c r="H130" s="153" t="s">
        <v>87</v>
      </c>
      <c r="I130" s="153" t="s">
        <v>101</v>
      </c>
      <c r="J130" s="154">
        <v>37242</v>
      </c>
      <c r="K130" s="155">
        <v>10366.36</v>
      </c>
      <c r="L130" s="155">
        <v>7415.31</v>
      </c>
      <c r="M130" s="155">
        <v>3651.29</v>
      </c>
      <c r="N130" s="155">
        <v>3817.48</v>
      </c>
      <c r="O130" s="156">
        <v>5844926.4699999997</v>
      </c>
      <c r="P130" s="156">
        <v>615548.22</v>
      </c>
      <c r="Q130" s="156">
        <v>6460474.6900000004</v>
      </c>
      <c r="R130" s="156">
        <v>1320920.24</v>
      </c>
      <c r="T130" s="156">
        <v>1306572.0900000001</v>
      </c>
      <c r="U130" s="157">
        <v>90.06</v>
      </c>
      <c r="V130" s="156">
        <v>58341.04</v>
      </c>
    </row>
    <row r="131" spans="1:22" x14ac:dyDescent="0.2">
      <c r="A131" s="153" t="s">
        <v>237</v>
      </c>
      <c r="B131" s="153" t="s">
        <v>238</v>
      </c>
      <c r="C131" s="154">
        <v>44074</v>
      </c>
      <c r="D131" s="153" t="s">
        <v>461</v>
      </c>
      <c r="E131" s="153">
        <v>112</v>
      </c>
      <c r="F131" s="153" t="s">
        <v>241</v>
      </c>
      <c r="G131" s="153" t="s">
        <v>110</v>
      </c>
      <c r="H131" s="153" t="s">
        <v>89</v>
      </c>
      <c r="I131" s="153" t="s">
        <v>209</v>
      </c>
      <c r="J131" s="154">
        <v>37589</v>
      </c>
      <c r="K131" s="155">
        <v>11955.71</v>
      </c>
      <c r="L131" s="155">
        <v>11624.6</v>
      </c>
      <c r="M131" s="155">
        <v>7097</v>
      </c>
      <c r="N131" s="155">
        <v>11955.71</v>
      </c>
      <c r="O131" s="156">
        <v>2897353.58</v>
      </c>
      <c r="P131" s="156">
        <v>1685231.69</v>
      </c>
      <c r="Q131" s="156">
        <v>4582585.2699999996</v>
      </c>
      <c r="R131" s="156">
        <v>192987.65</v>
      </c>
      <c r="T131" s="156">
        <v>801865.26</v>
      </c>
      <c r="U131" s="157">
        <v>100</v>
      </c>
      <c r="V131" s="156">
        <v>43310.96</v>
      </c>
    </row>
    <row r="132" spans="1:22" x14ac:dyDescent="0.2">
      <c r="A132" s="153" t="s">
        <v>237</v>
      </c>
      <c r="B132" s="153" t="s">
        <v>238</v>
      </c>
      <c r="C132" s="154">
        <v>44074</v>
      </c>
      <c r="D132" s="153" t="s">
        <v>461</v>
      </c>
      <c r="E132" s="153">
        <v>109</v>
      </c>
      <c r="F132" s="153" t="s">
        <v>242</v>
      </c>
      <c r="G132" s="153" t="s">
        <v>110</v>
      </c>
      <c r="H132" s="153" t="s">
        <v>89</v>
      </c>
      <c r="I132" s="153" t="s">
        <v>111</v>
      </c>
      <c r="J132" s="154">
        <v>36497</v>
      </c>
      <c r="K132" s="155">
        <v>28902.28</v>
      </c>
      <c r="L132" s="155">
        <v>30215.5</v>
      </c>
      <c r="M132" s="155">
        <v>6718.5</v>
      </c>
      <c r="N132" s="155">
        <v>22346.959999999999</v>
      </c>
      <c r="O132" s="156">
        <v>12230757.77</v>
      </c>
      <c r="P132" s="156">
        <v>89279.3</v>
      </c>
      <c r="Q132" s="156">
        <v>12320037.07</v>
      </c>
      <c r="R132" s="156">
        <v>1884093.05</v>
      </c>
      <c r="T132" s="156">
        <v>2385011.9500000002</v>
      </c>
      <c r="U132" s="157">
        <v>76.55</v>
      </c>
      <c r="V132" s="156">
        <v>115958.49</v>
      </c>
    </row>
    <row r="133" spans="1:22" x14ac:dyDescent="0.2">
      <c r="A133" s="153" t="s">
        <v>237</v>
      </c>
      <c r="B133" s="153" t="s">
        <v>238</v>
      </c>
      <c r="C133" s="154">
        <v>44074</v>
      </c>
      <c r="D133" s="153" t="s">
        <v>461</v>
      </c>
      <c r="E133" s="153">
        <v>110</v>
      </c>
      <c r="F133" s="153" t="s">
        <v>243</v>
      </c>
      <c r="G133" s="153" t="s">
        <v>94</v>
      </c>
      <c r="H133" s="153" t="s">
        <v>94</v>
      </c>
      <c r="I133" s="153" t="s">
        <v>111</v>
      </c>
      <c r="J133" s="154">
        <v>36497</v>
      </c>
      <c r="K133" s="155">
        <v>35051.58</v>
      </c>
      <c r="L133" s="155">
        <v>19294.43</v>
      </c>
      <c r="M133" s="155">
        <v>5107.04</v>
      </c>
      <c r="N133" s="155">
        <v>15785.65</v>
      </c>
      <c r="O133" s="156">
        <v>7221514.96</v>
      </c>
      <c r="P133" s="156">
        <v>-4339822.17</v>
      </c>
      <c r="Q133" s="156">
        <v>2881692.79</v>
      </c>
      <c r="R133" s="156">
        <v>1829330.7</v>
      </c>
      <c r="T133" s="156">
        <v>791026.78</v>
      </c>
      <c r="U133" s="157">
        <v>37.58</v>
      </c>
      <c r="V133" s="156">
        <v>23388.22</v>
      </c>
    </row>
    <row r="134" spans="1:22" x14ac:dyDescent="0.2">
      <c r="A134" s="153" t="s">
        <v>237</v>
      </c>
      <c r="B134" s="153" t="s">
        <v>238</v>
      </c>
      <c r="C134" s="154">
        <v>44074</v>
      </c>
      <c r="D134" s="153" t="s">
        <v>461</v>
      </c>
      <c r="E134" s="153">
        <v>358</v>
      </c>
      <c r="F134" s="153" t="s">
        <v>244</v>
      </c>
      <c r="G134" s="153" t="s">
        <v>110</v>
      </c>
      <c r="H134" s="153" t="s">
        <v>143</v>
      </c>
      <c r="I134" s="153" t="s">
        <v>78</v>
      </c>
      <c r="J134" s="154">
        <v>40508</v>
      </c>
      <c r="K134" s="155">
        <v>1353.38</v>
      </c>
      <c r="L134" s="155">
        <v>714</v>
      </c>
      <c r="M134" s="155">
        <v>0.01</v>
      </c>
      <c r="N134" s="155">
        <v>715.88</v>
      </c>
      <c r="O134" s="156">
        <v>2563118.25</v>
      </c>
      <c r="P134" s="156">
        <v>-2144852.7599999998</v>
      </c>
      <c r="Q134" s="156">
        <v>418265.49</v>
      </c>
      <c r="R134" s="156">
        <v>101370.51</v>
      </c>
      <c r="T134" s="156">
        <v>87251.95</v>
      </c>
      <c r="U134" s="157">
        <v>11.62</v>
      </c>
      <c r="V134" s="156">
        <v>0</v>
      </c>
    </row>
    <row r="135" spans="1:22" x14ac:dyDescent="0.2">
      <c r="A135" s="153" t="s">
        <v>237</v>
      </c>
      <c r="B135" s="153" t="s">
        <v>245</v>
      </c>
      <c r="C135" s="154">
        <v>44074</v>
      </c>
      <c r="D135" s="153" t="s">
        <v>461</v>
      </c>
      <c r="E135" s="153">
        <v>122</v>
      </c>
      <c r="F135" s="153" t="s">
        <v>246</v>
      </c>
      <c r="G135" s="153" t="s">
        <v>76</v>
      </c>
      <c r="H135" s="153" t="s">
        <v>91</v>
      </c>
      <c r="I135" s="153" t="s">
        <v>101</v>
      </c>
      <c r="J135" s="154">
        <v>38442</v>
      </c>
      <c r="K135" s="155">
        <v>41564</v>
      </c>
      <c r="L135" s="155">
        <v>30179.64</v>
      </c>
      <c r="M135" s="155">
        <v>51215</v>
      </c>
      <c r="N135" s="155">
        <v>31771.42</v>
      </c>
      <c r="O135" s="156">
        <v>47419841.009999998</v>
      </c>
      <c r="P135" s="156">
        <v>-2949998.4</v>
      </c>
      <c r="Q135" s="156">
        <v>44469842.609999999</v>
      </c>
      <c r="R135" s="156">
        <v>5923923.3899999997</v>
      </c>
      <c r="T135" s="156">
        <v>12197409.119999999</v>
      </c>
      <c r="U135" s="157">
        <v>79.52</v>
      </c>
      <c r="V135" s="156">
        <v>342367.22</v>
      </c>
    </row>
    <row r="136" spans="1:22" x14ac:dyDescent="0.2">
      <c r="A136" s="153" t="s">
        <v>237</v>
      </c>
      <c r="B136" s="153" t="s">
        <v>245</v>
      </c>
      <c r="C136" s="154">
        <v>44074</v>
      </c>
      <c r="D136" s="153" t="s">
        <v>461</v>
      </c>
      <c r="E136" s="153">
        <v>76</v>
      </c>
      <c r="F136" s="153" t="s">
        <v>247</v>
      </c>
      <c r="G136" s="153" t="s">
        <v>76</v>
      </c>
      <c r="H136" s="153" t="s">
        <v>77</v>
      </c>
      <c r="I136" s="153" t="s">
        <v>101</v>
      </c>
      <c r="J136" s="154">
        <v>38257</v>
      </c>
      <c r="K136" s="155">
        <v>1515.42</v>
      </c>
      <c r="L136" s="155">
        <v>3543.69</v>
      </c>
      <c r="M136" s="155">
        <v>1235.69</v>
      </c>
      <c r="N136" s="155">
        <v>1685.72</v>
      </c>
      <c r="O136" s="156">
        <v>2931406.32</v>
      </c>
      <c r="P136" s="156">
        <v>-1369689.92</v>
      </c>
      <c r="Q136" s="156">
        <v>1561716.4</v>
      </c>
      <c r="R136" s="156">
        <v>614309.55000000005</v>
      </c>
      <c r="T136" s="156">
        <v>526689.73</v>
      </c>
      <c r="U136" s="157">
        <v>95.84</v>
      </c>
      <c r="V136" s="156">
        <v>14865.65</v>
      </c>
    </row>
    <row r="137" spans="1:22" x14ac:dyDescent="0.2">
      <c r="A137" s="153" t="s">
        <v>237</v>
      </c>
      <c r="B137" s="153" t="s">
        <v>245</v>
      </c>
      <c r="C137" s="154">
        <v>44074</v>
      </c>
      <c r="D137" s="153" t="s">
        <v>461</v>
      </c>
      <c r="E137" s="153">
        <v>313</v>
      </c>
      <c r="F137" s="153" t="s">
        <v>248</v>
      </c>
      <c r="G137" s="153" t="s">
        <v>110</v>
      </c>
      <c r="H137" s="153" t="s">
        <v>89</v>
      </c>
      <c r="I137" s="153" t="s">
        <v>111</v>
      </c>
      <c r="J137" s="154">
        <v>40147</v>
      </c>
      <c r="K137" s="155">
        <v>1295.28</v>
      </c>
      <c r="L137" s="155">
        <v>1104.05</v>
      </c>
      <c r="M137" s="155">
        <v>64.05</v>
      </c>
      <c r="N137" s="155">
        <v>1295.28</v>
      </c>
      <c r="O137" s="156">
        <v>606003.48</v>
      </c>
      <c r="P137" s="156">
        <v>35198.300000000003</v>
      </c>
      <c r="Q137" s="156">
        <v>641201.78</v>
      </c>
      <c r="R137" s="156">
        <v>46792.22</v>
      </c>
      <c r="T137" s="156">
        <v>166523.46</v>
      </c>
      <c r="U137" s="157">
        <v>0</v>
      </c>
    </row>
    <row r="138" spans="1:22" x14ac:dyDescent="0.2">
      <c r="A138" s="153" t="s">
        <v>237</v>
      </c>
      <c r="B138" s="153" t="s">
        <v>249</v>
      </c>
      <c r="C138" s="154">
        <v>44074</v>
      </c>
      <c r="D138" s="153" t="s">
        <v>461</v>
      </c>
      <c r="E138" s="153">
        <v>423</v>
      </c>
      <c r="F138" s="153" t="s">
        <v>250</v>
      </c>
      <c r="G138" s="153" t="s">
        <v>76</v>
      </c>
      <c r="H138" s="153" t="s">
        <v>77</v>
      </c>
      <c r="I138" s="153" t="s">
        <v>101</v>
      </c>
      <c r="J138" s="154">
        <v>41584</v>
      </c>
      <c r="K138" s="155">
        <v>25846.76</v>
      </c>
      <c r="L138" s="155">
        <v>28562.77</v>
      </c>
      <c r="M138" s="155">
        <v>19658.78</v>
      </c>
      <c r="N138" s="155">
        <v>16443.990000000002</v>
      </c>
      <c r="O138" s="156">
        <v>28225343.760000002</v>
      </c>
      <c r="P138" s="156">
        <v>18703.849999999999</v>
      </c>
      <c r="Q138" s="156">
        <v>28244047.609999999</v>
      </c>
      <c r="R138" s="156">
        <v>1127010.3899999999</v>
      </c>
      <c r="T138" s="156">
        <v>15535313.279999999</v>
      </c>
      <c r="U138" s="157">
        <v>87.32</v>
      </c>
      <c r="V138" s="156">
        <v>178292.59</v>
      </c>
    </row>
    <row r="139" spans="1:22" x14ac:dyDescent="0.2">
      <c r="A139" s="153" t="s">
        <v>237</v>
      </c>
      <c r="B139" s="153" t="s">
        <v>251</v>
      </c>
      <c r="C139" s="154">
        <v>44074</v>
      </c>
      <c r="D139" s="153" t="s">
        <v>461</v>
      </c>
      <c r="E139" s="153">
        <v>480</v>
      </c>
      <c r="F139" s="153" t="s">
        <v>252</v>
      </c>
      <c r="G139" s="153" t="s">
        <v>94</v>
      </c>
      <c r="H139" s="153" t="s">
        <v>94</v>
      </c>
      <c r="I139" s="153" t="s">
        <v>101</v>
      </c>
      <c r="J139" s="154">
        <v>42219</v>
      </c>
      <c r="K139" s="155">
        <v>1421.84</v>
      </c>
      <c r="L139" s="155">
        <v>1879.26</v>
      </c>
      <c r="M139" s="155">
        <v>989.26</v>
      </c>
      <c r="N139" s="155">
        <v>895</v>
      </c>
      <c r="O139" s="156">
        <v>3647007.34</v>
      </c>
      <c r="P139" s="156">
        <v>-951120.34</v>
      </c>
      <c r="Q139" s="156">
        <v>2695887</v>
      </c>
      <c r="R139" s="156">
        <v>2000</v>
      </c>
      <c r="T139" s="156">
        <v>665059.54</v>
      </c>
      <c r="U139" s="157">
        <v>100</v>
      </c>
      <c r="V139" s="156">
        <v>25646.6</v>
      </c>
    </row>
    <row r="140" spans="1:22" x14ac:dyDescent="0.2">
      <c r="A140" s="153" t="s">
        <v>237</v>
      </c>
      <c r="B140" s="153" t="s">
        <v>251</v>
      </c>
      <c r="C140" s="154">
        <v>44074</v>
      </c>
      <c r="D140" s="153" t="s">
        <v>461</v>
      </c>
      <c r="E140" s="153">
        <v>462</v>
      </c>
      <c r="F140" s="153" t="s">
        <v>253</v>
      </c>
      <c r="G140" s="153" t="s">
        <v>76</v>
      </c>
      <c r="H140" s="153" t="s">
        <v>87</v>
      </c>
      <c r="I140" s="153" t="s">
        <v>78</v>
      </c>
      <c r="J140" s="154">
        <v>41982</v>
      </c>
      <c r="K140" s="155">
        <v>846.35</v>
      </c>
      <c r="L140" s="155">
        <v>1385.78</v>
      </c>
      <c r="M140" s="155">
        <v>677.78</v>
      </c>
      <c r="N140" s="155">
        <v>691</v>
      </c>
      <c r="O140" s="156">
        <v>2451356.06</v>
      </c>
      <c r="P140" s="156">
        <v>78654.990000000005</v>
      </c>
      <c r="Q140" s="156">
        <v>2530011.0499999998</v>
      </c>
      <c r="R140" s="156">
        <v>18943.95</v>
      </c>
      <c r="T140" s="156">
        <v>628346.13</v>
      </c>
      <c r="U140" s="157">
        <v>100</v>
      </c>
      <c r="V140" s="156">
        <v>22361.59</v>
      </c>
    </row>
    <row r="141" spans="1:22" x14ac:dyDescent="0.2">
      <c r="A141" s="153" t="s">
        <v>237</v>
      </c>
      <c r="B141" s="153" t="s">
        <v>251</v>
      </c>
      <c r="C141" s="154">
        <v>44074</v>
      </c>
      <c r="D141" s="153" t="s">
        <v>461</v>
      </c>
      <c r="E141" s="153">
        <v>479</v>
      </c>
      <c r="F141" s="153" t="s">
        <v>254</v>
      </c>
      <c r="G141" s="153" t="s">
        <v>76</v>
      </c>
      <c r="H141" s="153" t="s">
        <v>91</v>
      </c>
      <c r="I141" s="153" t="s">
        <v>101</v>
      </c>
      <c r="J141" s="154">
        <v>42219</v>
      </c>
      <c r="K141" s="155">
        <v>1042</v>
      </c>
      <c r="L141" s="155">
        <v>1093.9100000000001</v>
      </c>
      <c r="M141" s="155">
        <v>233</v>
      </c>
      <c r="N141" s="155">
        <v>843.56</v>
      </c>
      <c r="O141" s="156">
        <v>3255254.59</v>
      </c>
      <c r="P141" s="156">
        <v>-81253.45</v>
      </c>
      <c r="Q141" s="156">
        <v>3174001.14</v>
      </c>
      <c r="R141" s="156">
        <v>7737.86</v>
      </c>
      <c r="T141" s="156">
        <v>784334.51</v>
      </c>
      <c r="U141" s="157">
        <v>100</v>
      </c>
      <c r="V141" s="156">
        <v>23986.17</v>
      </c>
    </row>
    <row r="142" spans="1:22" x14ac:dyDescent="0.2">
      <c r="A142" s="153" t="s">
        <v>237</v>
      </c>
      <c r="B142" s="153" t="s">
        <v>251</v>
      </c>
      <c r="C142" s="154">
        <v>44074</v>
      </c>
      <c r="D142" s="153" t="s">
        <v>461</v>
      </c>
      <c r="E142" s="153">
        <v>515</v>
      </c>
      <c r="F142" s="153" t="s">
        <v>255</v>
      </c>
      <c r="G142" s="153" t="s">
        <v>98</v>
      </c>
      <c r="H142" s="153" t="s">
        <v>256</v>
      </c>
      <c r="I142" s="153" t="s">
        <v>101</v>
      </c>
      <c r="J142" s="154">
        <v>42430</v>
      </c>
      <c r="K142" s="155">
        <v>1456.43</v>
      </c>
      <c r="L142" s="155">
        <v>1615.72</v>
      </c>
      <c r="M142" s="155">
        <v>645.38</v>
      </c>
      <c r="N142" s="155">
        <v>859.44</v>
      </c>
      <c r="O142" s="156">
        <v>2526210.77</v>
      </c>
      <c r="P142" s="156">
        <v>-266700.39</v>
      </c>
      <c r="Q142" s="156">
        <v>2259510.38</v>
      </c>
      <c r="R142" s="156">
        <v>6450.62</v>
      </c>
      <c r="T142" s="156">
        <v>558584.92000000004</v>
      </c>
      <c r="U142" s="157">
        <v>100</v>
      </c>
      <c r="V142" s="156">
        <v>22054.11</v>
      </c>
    </row>
    <row r="143" spans="1:22" x14ac:dyDescent="0.2">
      <c r="A143" s="153" t="s">
        <v>237</v>
      </c>
      <c r="B143" s="153" t="s">
        <v>251</v>
      </c>
      <c r="C143" s="154">
        <v>44074</v>
      </c>
      <c r="D143" s="153" t="s">
        <v>461</v>
      </c>
      <c r="E143" s="153">
        <v>534</v>
      </c>
      <c r="F143" s="153" t="s">
        <v>257</v>
      </c>
      <c r="G143" s="153" t="s">
        <v>76</v>
      </c>
      <c r="H143" s="153" t="s">
        <v>87</v>
      </c>
      <c r="I143" s="153" t="s">
        <v>101</v>
      </c>
      <c r="J143" s="154">
        <v>42550</v>
      </c>
      <c r="K143" s="155">
        <v>1483.99</v>
      </c>
      <c r="L143" s="155">
        <v>2764.98</v>
      </c>
      <c r="M143" s="155">
        <v>3974.71</v>
      </c>
      <c r="N143" s="155">
        <v>2823.88</v>
      </c>
      <c r="O143" s="156">
        <v>7126989.6500000004</v>
      </c>
      <c r="P143" s="156">
        <v>451672.48</v>
      </c>
      <c r="Q143" s="156">
        <v>7578662.1299999999</v>
      </c>
      <c r="R143" s="156">
        <v>24991.87</v>
      </c>
      <c r="T143" s="156">
        <v>1874386.39</v>
      </c>
      <c r="U143" s="157">
        <v>100</v>
      </c>
      <c r="V143" s="156">
        <v>62654.720000000001</v>
      </c>
    </row>
    <row r="144" spans="1:22" x14ac:dyDescent="0.2">
      <c r="A144" s="153" t="s">
        <v>237</v>
      </c>
      <c r="B144" s="153" t="s">
        <v>251</v>
      </c>
      <c r="C144" s="154">
        <v>44074</v>
      </c>
      <c r="D144" s="153" t="s">
        <v>461</v>
      </c>
      <c r="E144" s="153">
        <v>264</v>
      </c>
      <c r="F144" s="153" t="s">
        <v>258</v>
      </c>
      <c r="G144" s="153" t="s">
        <v>76</v>
      </c>
      <c r="H144" s="153" t="s">
        <v>91</v>
      </c>
      <c r="I144" s="153" t="s">
        <v>78</v>
      </c>
      <c r="J144" s="154">
        <v>39568</v>
      </c>
      <c r="K144" s="155">
        <v>5275.36</v>
      </c>
      <c r="L144" s="155">
        <v>8207.74</v>
      </c>
      <c r="M144" s="155">
        <v>4980.74</v>
      </c>
      <c r="N144" s="155">
        <v>3016.34</v>
      </c>
      <c r="O144" s="156">
        <v>7541530.5800000001</v>
      </c>
      <c r="P144" s="156">
        <v>-1716161.06</v>
      </c>
      <c r="Q144" s="156">
        <v>5825369.5199999996</v>
      </c>
      <c r="R144" s="156">
        <v>460232.48</v>
      </c>
      <c r="T144" s="156">
        <v>1549471.72</v>
      </c>
      <c r="U144" s="157">
        <v>73.53</v>
      </c>
      <c r="V144" s="156">
        <v>20184.86</v>
      </c>
    </row>
    <row r="145" spans="1:22" x14ac:dyDescent="0.2">
      <c r="A145" s="153" t="s">
        <v>237</v>
      </c>
      <c r="B145" s="153" t="s">
        <v>251</v>
      </c>
      <c r="C145" s="154">
        <v>44074</v>
      </c>
      <c r="D145" s="153" t="s">
        <v>461</v>
      </c>
      <c r="E145" s="153">
        <v>516</v>
      </c>
      <c r="F145" s="153" t="s">
        <v>259</v>
      </c>
      <c r="G145" s="153" t="s">
        <v>76</v>
      </c>
      <c r="H145" s="153" t="s">
        <v>123</v>
      </c>
      <c r="I145" s="153" t="s">
        <v>101</v>
      </c>
      <c r="J145" s="154">
        <v>42430</v>
      </c>
      <c r="K145" s="155">
        <v>3264.4</v>
      </c>
      <c r="L145" s="155">
        <v>2165.96</v>
      </c>
      <c r="M145" s="155">
        <v>915.95</v>
      </c>
      <c r="N145" s="155">
        <v>1256.4000000000001</v>
      </c>
      <c r="O145" s="156">
        <v>2313581.31</v>
      </c>
      <c r="P145" s="156">
        <v>132046.45000000001</v>
      </c>
      <c r="Q145" s="156">
        <v>2445627.7599999998</v>
      </c>
      <c r="R145" s="156">
        <v>107888.51</v>
      </c>
      <c r="T145" s="156">
        <v>629470.53</v>
      </c>
      <c r="U145" s="157">
        <v>100</v>
      </c>
      <c r="V145" s="156">
        <v>23685.9</v>
      </c>
    </row>
    <row r="146" spans="1:22" x14ac:dyDescent="0.2">
      <c r="A146" s="153" t="s">
        <v>237</v>
      </c>
      <c r="B146" s="153" t="s">
        <v>251</v>
      </c>
      <c r="C146" s="154">
        <v>44074</v>
      </c>
      <c r="D146" s="153" t="s">
        <v>461</v>
      </c>
      <c r="E146" s="153">
        <v>504</v>
      </c>
      <c r="F146" s="153" t="s">
        <v>260</v>
      </c>
      <c r="G146" s="153" t="s">
        <v>76</v>
      </c>
      <c r="H146" s="153" t="s">
        <v>87</v>
      </c>
      <c r="I146" s="153" t="s">
        <v>101</v>
      </c>
      <c r="J146" s="154">
        <v>42430</v>
      </c>
      <c r="K146" s="155">
        <v>347.8</v>
      </c>
      <c r="L146" s="155">
        <v>377.64</v>
      </c>
      <c r="M146" s="155">
        <v>150.51</v>
      </c>
      <c r="N146" s="155">
        <v>235.57</v>
      </c>
      <c r="O146" s="156">
        <v>375102.92</v>
      </c>
      <c r="P146" s="156">
        <v>45567.6</v>
      </c>
      <c r="Q146" s="156">
        <v>420670.52</v>
      </c>
      <c r="R146" s="156">
        <v>32299.66</v>
      </c>
      <c r="T146" s="156">
        <v>111662.25</v>
      </c>
      <c r="U146" s="157">
        <v>100</v>
      </c>
      <c r="V146" s="156">
        <v>2752.8</v>
      </c>
    </row>
    <row r="147" spans="1:22" x14ac:dyDescent="0.2">
      <c r="A147" s="153" t="s">
        <v>237</v>
      </c>
      <c r="B147" s="153" t="s">
        <v>251</v>
      </c>
      <c r="C147" s="154">
        <v>44074</v>
      </c>
      <c r="D147" s="153" t="s">
        <v>461</v>
      </c>
      <c r="E147" s="153">
        <v>590</v>
      </c>
      <c r="F147" s="153" t="s">
        <v>261</v>
      </c>
      <c r="G147" s="153" t="s">
        <v>76</v>
      </c>
      <c r="H147" s="153" t="s">
        <v>123</v>
      </c>
      <c r="I147" s="153" t="s">
        <v>101</v>
      </c>
      <c r="J147" s="154">
        <v>43081</v>
      </c>
      <c r="K147" s="155">
        <v>770.59</v>
      </c>
      <c r="L147" s="155">
        <v>4361.6499999999996</v>
      </c>
      <c r="M147" s="155">
        <v>2580</v>
      </c>
      <c r="N147" s="155">
        <v>1781</v>
      </c>
      <c r="O147" s="156">
        <v>5452926.1900000004</v>
      </c>
      <c r="P147" s="156">
        <v>20991.1</v>
      </c>
      <c r="Q147" s="156">
        <v>5473917.29</v>
      </c>
      <c r="R147" s="156">
        <v>208864.71</v>
      </c>
      <c r="T147" s="156">
        <v>1400869.78</v>
      </c>
      <c r="U147" s="157">
        <v>100</v>
      </c>
      <c r="V147" s="156">
        <v>51361.74</v>
      </c>
    </row>
    <row r="148" spans="1:22" x14ac:dyDescent="0.2">
      <c r="A148" s="153" t="s">
        <v>237</v>
      </c>
      <c r="B148" s="153" t="s">
        <v>251</v>
      </c>
      <c r="C148" s="154">
        <v>44074</v>
      </c>
      <c r="D148" s="153" t="s">
        <v>461</v>
      </c>
      <c r="E148" s="153">
        <v>505</v>
      </c>
      <c r="F148" s="153" t="s">
        <v>262</v>
      </c>
      <c r="G148" s="153" t="s">
        <v>76</v>
      </c>
      <c r="H148" s="153" t="s">
        <v>87</v>
      </c>
      <c r="I148" s="153" t="s">
        <v>78</v>
      </c>
      <c r="J148" s="154">
        <v>42430</v>
      </c>
      <c r="K148" s="155">
        <v>765.4</v>
      </c>
      <c r="L148" s="155">
        <v>727</v>
      </c>
      <c r="M148" s="155">
        <v>437</v>
      </c>
      <c r="N148" s="155">
        <v>280</v>
      </c>
      <c r="O148" s="156">
        <v>675113.05</v>
      </c>
      <c r="P148" s="156">
        <v>18536.52</v>
      </c>
      <c r="Q148" s="156">
        <v>693649.57</v>
      </c>
      <c r="R148" s="156">
        <v>7780</v>
      </c>
      <c r="T148" s="156">
        <v>172910.29</v>
      </c>
      <c r="U148" s="157">
        <v>100</v>
      </c>
      <c r="V148" s="156">
        <v>5623.71</v>
      </c>
    </row>
    <row r="149" spans="1:22" x14ac:dyDescent="0.2">
      <c r="A149" s="153" t="s">
        <v>237</v>
      </c>
      <c r="B149" s="153" t="s">
        <v>251</v>
      </c>
      <c r="C149" s="154">
        <v>44074</v>
      </c>
      <c r="D149" s="153" t="s">
        <v>461</v>
      </c>
      <c r="E149" s="153">
        <v>510</v>
      </c>
      <c r="F149" s="153" t="s">
        <v>263</v>
      </c>
      <c r="G149" s="153" t="s">
        <v>76</v>
      </c>
      <c r="H149" s="153" t="s">
        <v>89</v>
      </c>
      <c r="I149" s="153" t="s">
        <v>209</v>
      </c>
      <c r="J149" s="154">
        <v>42430</v>
      </c>
      <c r="K149" s="155">
        <v>7806</v>
      </c>
      <c r="L149" s="155">
        <v>14116.39</v>
      </c>
      <c r="M149" s="155">
        <v>6238.37</v>
      </c>
      <c r="N149" s="155">
        <v>7454.6</v>
      </c>
      <c r="O149" s="156">
        <v>7798383.6900000004</v>
      </c>
      <c r="P149" s="156">
        <v>907699.36</v>
      </c>
      <c r="Q149" s="156">
        <v>8706083.0500000007</v>
      </c>
      <c r="R149" s="156">
        <v>7070602.9199999999</v>
      </c>
      <c r="T149" s="156">
        <v>3889130.86</v>
      </c>
      <c r="U149" s="157">
        <v>98.77</v>
      </c>
      <c r="V149" s="156">
        <v>118607.73</v>
      </c>
    </row>
    <row r="150" spans="1:22" x14ac:dyDescent="0.2">
      <c r="A150" s="153" t="s">
        <v>237</v>
      </c>
      <c r="B150" s="153" t="s">
        <v>251</v>
      </c>
      <c r="C150" s="154">
        <v>44074</v>
      </c>
      <c r="D150" s="153" t="s">
        <v>461</v>
      </c>
      <c r="E150" s="153">
        <v>400</v>
      </c>
      <c r="F150" s="153" t="s">
        <v>264</v>
      </c>
      <c r="G150" s="153" t="s">
        <v>76</v>
      </c>
      <c r="H150" s="153" t="s">
        <v>123</v>
      </c>
      <c r="I150" s="153" t="s">
        <v>101</v>
      </c>
      <c r="J150" s="154">
        <v>41478</v>
      </c>
      <c r="K150" s="155">
        <v>2740.08</v>
      </c>
      <c r="L150" s="155">
        <v>5060.5600000000004</v>
      </c>
      <c r="M150" s="155">
        <v>2163.73</v>
      </c>
      <c r="N150" s="155">
        <v>3437</v>
      </c>
      <c r="O150" s="156">
        <v>9380193.7799999993</v>
      </c>
      <c r="P150" s="156">
        <v>-163774.29999999999</v>
      </c>
      <c r="Q150" s="156">
        <v>9216419.4800000004</v>
      </c>
      <c r="R150" s="156">
        <v>5867.76</v>
      </c>
      <c r="T150" s="156">
        <v>2273397.7200000002</v>
      </c>
      <c r="U150" s="157">
        <v>100</v>
      </c>
      <c r="V150" s="156">
        <v>59906.47</v>
      </c>
    </row>
    <row r="151" spans="1:22" x14ac:dyDescent="0.2">
      <c r="A151" s="153" t="s">
        <v>237</v>
      </c>
      <c r="B151" s="153" t="s">
        <v>251</v>
      </c>
      <c r="C151" s="154">
        <v>44074</v>
      </c>
      <c r="D151" s="153" t="s">
        <v>461</v>
      </c>
      <c r="E151" s="153">
        <v>363</v>
      </c>
      <c r="F151" s="153" t="s">
        <v>265</v>
      </c>
      <c r="G151" s="153" t="s">
        <v>76</v>
      </c>
      <c r="H151" s="153" t="s">
        <v>77</v>
      </c>
      <c r="I151" s="153" t="s">
        <v>101</v>
      </c>
      <c r="J151" s="154">
        <v>40576</v>
      </c>
      <c r="K151" s="155">
        <v>2431.9499999999998</v>
      </c>
      <c r="L151" s="155">
        <v>2690.27</v>
      </c>
      <c r="M151" s="155">
        <v>1140.27</v>
      </c>
      <c r="N151" s="155">
        <v>1550.66</v>
      </c>
      <c r="O151" s="156">
        <v>4030801</v>
      </c>
      <c r="P151" s="156">
        <v>797592.1</v>
      </c>
      <c r="Q151" s="156">
        <v>4828393.0999999996</v>
      </c>
      <c r="R151" s="156">
        <v>20454.98</v>
      </c>
      <c r="T151" s="156">
        <v>1195295.69</v>
      </c>
      <c r="U151" s="157">
        <v>100</v>
      </c>
      <c r="V151" s="156">
        <v>41551.47</v>
      </c>
    </row>
    <row r="152" spans="1:22" x14ac:dyDescent="0.2">
      <c r="A152" s="153" t="s">
        <v>237</v>
      </c>
      <c r="B152" s="153" t="s">
        <v>251</v>
      </c>
      <c r="C152" s="154">
        <v>44074</v>
      </c>
      <c r="D152" s="153" t="s">
        <v>461</v>
      </c>
      <c r="E152" s="153">
        <v>513</v>
      </c>
      <c r="F152" s="153" t="s">
        <v>266</v>
      </c>
      <c r="G152" s="153" t="s">
        <v>76</v>
      </c>
      <c r="H152" s="153" t="s">
        <v>177</v>
      </c>
      <c r="I152" s="153" t="s">
        <v>82</v>
      </c>
      <c r="J152" s="154">
        <v>42430</v>
      </c>
      <c r="K152" s="155">
        <v>45459</v>
      </c>
      <c r="L152" s="155">
        <v>26080.95</v>
      </c>
      <c r="M152" s="155">
        <v>7996</v>
      </c>
      <c r="N152" s="155">
        <v>18099.580000000002</v>
      </c>
      <c r="O152" s="156">
        <v>9388120.0600000005</v>
      </c>
      <c r="P152" s="156">
        <v>-731807.55</v>
      </c>
      <c r="Q152" s="156">
        <v>8656312.5099999998</v>
      </c>
      <c r="R152" s="156">
        <v>1338358.28</v>
      </c>
      <c r="T152" s="156">
        <v>2463798.96</v>
      </c>
      <c r="U152" s="157">
        <v>19.34</v>
      </c>
      <c r="V152" s="156">
        <v>3139.86</v>
      </c>
    </row>
    <row r="153" spans="1:22" x14ac:dyDescent="0.2">
      <c r="A153" s="153" t="s">
        <v>237</v>
      </c>
      <c r="B153" s="153" t="s">
        <v>251</v>
      </c>
      <c r="C153" s="154">
        <v>44074</v>
      </c>
      <c r="D153" s="153" t="s">
        <v>461</v>
      </c>
      <c r="E153" s="153">
        <v>285</v>
      </c>
      <c r="F153" s="153" t="s">
        <v>267</v>
      </c>
      <c r="G153" s="153" t="s">
        <v>80</v>
      </c>
      <c r="H153" s="153" t="s">
        <v>80</v>
      </c>
      <c r="I153" s="153" t="s">
        <v>101</v>
      </c>
      <c r="J153" s="154">
        <v>39689</v>
      </c>
      <c r="K153" s="155">
        <v>831.32</v>
      </c>
      <c r="L153" s="155">
        <v>783</v>
      </c>
      <c r="M153" s="155">
        <v>100</v>
      </c>
      <c r="N153" s="155">
        <v>831.32</v>
      </c>
      <c r="O153" s="156">
        <v>509419.28</v>
      </c>
      <c r="P153" s="156">
        <v>94230.68</v>
      </c>
      <c r="Q153" s="156">
        <v>603649.96</v>
      </c>
      <c r="R153" s="156">
        <v>29583.919999999998</v>
      </c>
      <c r="T153" s="156">
        <v>156099.29</v>
      </c>
      <c r="U153" s="157">
        <v>100</v>
      </c>
      <c r="V153" s="156">
        <v>5520.79</v>
      </c>
    </row>
    <row r="154" spans="1:22" x14ac:dyDescent="0.2">
      <c r="A154" s="153" t="s">
        <v>237</v>
      </c>
      <c r="B154" s="153" t="s">
        <v>251</v>
      </c>
      <c r="C154" s="154">
        <v>44074</v>
      </c>
      <c r="D154" s="153" t="s">
        <v>461</v>
      </c>
      <c r="E154" s="153">
        <v>284</v>
      </c>
      <c r="F154" s="153" t="s">
        <v>268</v>
      </c>
      <c r="G154" s="153" t="s">
        <v>76</v>
      </c>
      <c r="H154" s="153" t="s">
        <v>89</v>
      </c>
      <c r="I154" s="153" t="s">
        <v>101</v>
      </c>
      <c r="J154" s="154">
        <v>39689</v>
      </c>
      <c r="K154" s="155">
        <v>10530</v>
      </c>
      <c r="L154" s="155">
        <v>12203.65</v>
      </c>
      <c r="M154" s="155">
        <v>4274.6499999999996</v>
      </c>
      <c r="N154" s="155">
        <v>11543</v>
      </c>
      <c r="O154" s="156">
        <v>5501149.96</v>
      </c>
      <c r="P154" s="156">
        <v>2058046.72</v>
      </c>
      <c r="Q154" s="156">
        <v>7559196.6799999997</v>
      </c>
      <c r="R154" s="156">
        <v>4032897.94</v>
      </c>
      <c r="T154" s="156">
        <v>2857581.94</v>
      </c>
      <c r="U154" s="157">
        <v>100</v>
      </c>
      <c r="V154" s="156">
        <v>94448.01</v>
      </c>
    </row>
    <row r="155" spans="1:22" x14ac:dyDescent="0.2">
      <c r="A155" s="153" t="s">
        <v>237</v>
      </c>
      <c r="B155" s="153" t="s">
        <v>251</v>
      </c>
      <c r="C155" s="154">
        <v>44074</v>
      </c>
      <c r="D155" s="153" t="s">
        <v>461</v>
      </c>
      <c r="E155" s="153">
        <v>241</v>
      </c>
      <c r="F155" s="153" t="s">
        <v>269</v>
      </c>
      <c r="G155" s="153" t="s">
        <v>76</v>
      </c>
      <c r="H155" s="153" t="s">
        <v>77</v>
      </c>
      <c r="I155" s="153" t="s">
        <v>78</v>
      </c>
      <c r="J155" s="154">
        <v>39436</v>
      </c>
      <c r="K155" s="155">
        <v>810.02</v>
      </c>
      <c r="L155" s="155">
        <v>4933.28</v>
      </c>
      <c r="M155" s="155">
        <v>2893.29</v>
      </c>
      <c r="N155" s="155">
        <v>2039.99</v>
      </c>
      <c r="O155" s="156">
        <v>6361617.3200000003</v>
      </c>
      <c r="P155" s="156">
        <v>-1009447.17</v>
      </c>
      <c r="Q155" s="156">
        <v>5352170.1500000004</v>
      </c>
      <c r="R155" s="156">
        <v>3651.85</v>
      </c>
      <c r="T155" s="156">
        <v>1320270.47</v>
      </c>
      <c r="U155" s="157">
        <v>100</v>
      </c>
      <c r="V155" s="156">
        <v>67331.070000000007</v>
      </c>
    </row>
    <row r="156" spans="1:22" x14ac:dyDescent="0.2">
      <c r="A156" s="153" t="s">
        <v>237</v>
      </c>
      <c r="B156" s="153" t="s">
        <v>251</v>
      </c>
      <c r="C156" s="154">
        <v>44074</v>
      </c>
      <c r="D156" s="153" t="s">
        <v>461</v>
      </c>
      <c r="E156" s="153">
        <v>542</v>
      </c>
      <c r="F156" s="153" t="s">
        <v>270</v>
      </c>
      <c r="G156" s="153" t="s">
        <v>76</v>
      </c>
      <c r="H156" s="153" t="s">
        <v>91</v>
      </c>
      <c r="I156" s="153" t="s">
        <v>101</v>
      </c>
      <c r="J156" s="154">
        <v>42640</v>
      </c>
      <c r="K156" s="155">
        <v>2134.5300000000002</v>
      </c>
      <c r="L156" s="155">
        <v>6992.91</v>
      </c>
      <c r="M156" s="155">
        <v>4434.07</v>
      </c>
      <c r="N156" s="155">
        <v>2440.09</v>
      </c>
      <c r="O156" s="156">
        <v>6714448.3399999999</v>
      </c>
      <c r="P156" s="156">
        <v>-129366.34</v>
      </c>
      <c r="Q156" s="156">
        <v>6585082</v>
      </c>
      <c r="R156" s="156">
        <v>26296.92</v>
      </c>
      <c r="T156" s="156">
        <v>1629779.4</v>
      </c>
      <c r="U156" s="157">
        <v>61.11</v>
      </c>
      <c r="V156" s="156">
        <v>28956.79</v>
      </c>
    </row>
    <row r="157" spans="1:22" x14ac:dyDescent="0.2">
      <c r="A157" s="153" t="s">
        <v>237</v>
      </c>
      <c r="B157" s="153" t="s">
        <v>251</v>
      </c>
      <c r="C157" s="154">
        <v>44074</v>
      </c>
      <c r="D157" s="153" t="s">
        <v>461</v>
      </c>
      <c r="E157" s="153">
        <v>507</v>
      </c>
      <c r="F157" s="153" t="s">
        <v>271</v>
      </c>
      <c r="G157" s="153" t="s">
        <v>80</v>
      </c>
      <c r="H157" s="153" t="s">
        <v>80</v>
      </c>
      <c r="I157" s="153" t="s">
        <v>209</v>
      </c>
      <c r="J157" s="154">
        <v>42430</v>
      </c>
      <c r="K157" s="155">
        <v>2018.78</v>
      </c>
      <c r="L157" s="155">
        <v>29995.75</v>
      </c>
      <c r="M157" s="155">
        <v>22030</v>
      </c>
      <c r="N157" s="155">
        <v>20018.78</v>
      </c>
      <c r="O157" s="156">
        <v>13190041.060000001</v>
      </c>
      <c r="P157" s="156">
        <v>3147029.41</v>
      </c>
      <c r="Q157" s="156">
        <v>16337070.470000001</v>
      </c>
      <c r="R157" s="156">
        <v>0</v>
      </c>
      <c r="T157" s="156">
        <v>4027271.95</v>
      </c>
      <c r="U157" s="157">
        <v>100</v>
      </c>
      <c r="V157" s="156">
        <v>145064.5</v>
      </c>
    </row>
    <row r="158" spans="1:22" x14ac:dyDescent="0.2">
      <c r="A158" s="153" t="s">
        <v>237</v>
      </c>
      <c r="B158" s="153" t="s">
        <v>251</v>
      </c>
      <c r="C158" s="154">
        <v>44074</v>
      </c>
      <c r="D158" s="153" t="s">
        <v>461</v>
      </c>
      <c r="E158" s="153">
        <v>514</v>
      </c>
      <c r="F158" s="153" t="s">
        <v>272</v>
      </c>
      <c r="G158" s="153" t="s">
        <v>76</v>
      </c>
      <c r="H158" s="153" t="s">
        <v>169</v>
      </c>
      <c r="I158" s="153" t="s">
        <v>78</v>
      </c>
      <c r="J158" s="154">
        <v>42430</v>
      </c>
      <c r="K158" s="155">
        <v>939.59</v>
      </c>
      <c r="L158" s="155">
        <v>1410.68</v>
      </c>
      <c r="M158" s="155">
        <v>677.68</v>
      </c>
      <c r="N158" s="155">
        <v>721.35</v>
      </c>
      <c r="O158" s="156">
        <v>2530738.27</v>
      </c>
      <c r="P158" s="156">
        <v>-261296.73</v>
      </c>
      <c r="Q158" s="156">
        <v>2269441.54</v>
      </c>
      <c r="R158" s="156">
        <v>61532.46</v>
      </c>
      <c r="T158" s="156">
        <v>574611.36</v>
      </c>
      <c r="U158" s="157">
        <v>100</v>
      </c>
      <c r="V158" s="156">
        <v>24802.63</v>
      </c>
    </row>
    <row r="159" spans="1:22" x14ac:dyDescent="0.2">
      <c r="A159" s="153" t="s">
        <v>237</v>
      </c>
      <c r="B159" s="153" t="s">
        <v>251</v>
      </c>
      <c r="C159" s="154">
        <v>44074</v>
      </c>
      <c r="D159" s="153" t="s">
        <v>461</v>
      </c>
      <c r="E159" s="153">
        <v>551</v>
      </c>
      <c r="F159" s="153" t="s">
        <v>273</v>
      </c>
      <c r="G159" s="153" t="s">
        <v>76</v>
      </c>
      <c r="H159" s="153" t="s">
        <v>113</v>
      </c>
      <c r="I159" s="153" t="s">
        <v>78</v>
      </c>
      <c r="J159" s="154">
        <v>42725</v>
      </c>
      <c r="K159" s="155">
        <v>1524.11</v>
      </c>
      <c r="L159" s="155">
        <v>3842.87</v>
      </c>
      <c r="M159" s="155">
        <v>1450.23</v>
      </c>
      <c r="N159" s="155">
        <v>2159.83</v>
      </c>
      <c r="O159" s="156">
        <v>3989252.77</v>
      </c>
      <c r="P159" s="156">
        <v>-100199.77</v>
      </c>
      <c r="Q159" s="156">
        <v>3889053</v>
      </c>
      <c r="R159" s="156">
        <v>0</v>
      </c>
      <c r="T159" s="156">
        <v>958695.38</v>
      </c>
      <c r="U159" s="157">
        <v>87.92</v>
      </c>
      <c r="V159" s="156">
        <v>6670.58</v>
      </c>
    </row>
    <row r="160" spans="1:22" x14ac:dyDescent="0.2">
      <c r="A160" s="153" t="s">
        <v>237</v>
      </c>
      <c r="B160" s="153" t="s">
        <v>251</v>
      </c>
      <c r="C160" s="154">
        <v>44074</v>
      </c>
      <c r="D160" s="153" t="s">
        <v>461</v>
      </c>
      <c r="E160" s="153">
        <v>540</v>
      </c>
      <c r="F160" s="153" t="s">
        <v>274</v>
      </c>
      <c r="G160" s="153" t="s">
        <v>80</v>
      </c>
      <c r="H160" s="153" t="s">
        <v>118</v>
      </c>
      <c r="I160" s="153" t="s">
        <v>82</v>
      </c>
      <c r="J160" s="154">
        <v>42618</v>
      </c>
      <c r="K160" s="155">
        <v>11572.52</v>
      </c>
      <c r="L160" s="155">
        <v>6554.35</v>
      </c>
      <c r="M160" s="155">
        <v>603.71</v>
      </c>
      <c r="N160" s="155">
        <v>5772</v>
      </c>
      <c r="O160" s="156">
        <v>5583843.0800000001</v>
      </c>
      <c r="P160" s="156">
        <v>-24154.28</v>
      </c>
      <c r="Q160" s="156">
        <v>5559688.7999999998</v>
      </c>
      <c r="R160" s="156">
        <v>80195.44</v>
      </c>
      <c r="T160" s="156">
        <v>1390295.01</v>
      </c>
      <c r="U160" s="157">
        <v>79.83</v>
      </c>
      <c r="V160" s="156">
        <v>38369.629999999997</v>
      </c>
    </row>
    <row r="161" spans="1:22" x14ac:dyDescent="0.2">
      <c r="A161" s="153" t="s">
        <v>237</v>
      </c>
      <c r="B161" s="153" t="s">
        <v>251</v>
      </c>
      <c r="C161" s="154">
        <v>44074</v>
      </c>
      <c r="D161" s="153" t="s">
        <v>461</v>
      </c>
      <c r="E161" s="153">
        <v>481</v>
      </c>
      <c r="F161" s="153" t="s">
        <v>275</v>
      </c>
      <c r="G161" s="153" t="s">
        <v>103</v>
      </c>
      <c r="H161" s="153" t="s">
        <v>103</v>
      </c>
      <c r="I161" s="153" t="s">
        <v>101</v>
      </c>
      <c r="J161" s="154">
        <v>42219</v>
      </c>
      <c r="K161" s="155">
        <v>1663.91</v>
      </c>
      <c r="L161" s="155">
        <v>2479.34</v>
      </c>
      <c r="M161" s="155">
        <v>1349.96</v>
      </c>
      <c r="N161" s="155">
        <v>1428.92</v>
      </c>
      <c r="O161" s="156">
        <v>2565063.71</v>
      </c>
      <c r="P161" s="156">
        <v>-128297.42</v>
      </c>
      <c r="Q161" s="156">
        <v>2436766.29</v>
      </c>
      <c r="R161" s="156">
        <v>885.71</v>
      </c>
      <c r="T161" s="156">
        <v>600908.68000000005</v>
      </c>
      <c r="U161" s="157">
        <v>100</v>
      </c>
      <c r="V161" s="156">
        <v>22739.200000000001</v>
      </c>
    </row>
    <row r="162" spans="1:22" x14ac:dyDescent="0.2">
      <c r="A162" s="153" t="s">
        <v>237</v>
      </c>
      <c r="B162" s="153" t="s">
        <v>251</v>
      </c>
      <c r="C162" s="154">
        <v>44074</v>
      </c>
      <c r="D162" s="153" t="s">
        <v>461</v>
      </c>
      <c r="E162" s="153">
        <v>503</v>
      </c>
      <c r="F162" s="153" t="s">
        <v>276</v>
      </c>
      <c r="G162" s="153" t="s">
        <v>76</v>
      </c>
      <c r="H162" s="153" t="s">
        <v>89</v>
      </c>
      <c r="I162" s="153" t="s">
        <v>78</v>
      </c>
      <c r="J162" s="154">
        <v>42430</v>
      </c>
      <c r="K162" s="155">
        <v>447.89</v>
      </c>
      <c r="L162" s="155">
        <v>748</v>
      </c>
      <c r="M162" s="155">
        <v>398.22</v>
      </c>
      <c r="N162" s="155">
        <v>352.51</v>
      </c>
      <c r="O162" s="156">
        <v>537795.92000000004</v>
      </c>
      <c r="P162" s="156">
        <v>79553.62</v>
      </c>
      <c r="Q162" s="156">
        <v>617349.54</v>
      </c>
      <c r="R162" s="156">
        <v>7770.12</v>
      </c>
      <c r="T162" s="156">
        <v>154099.04</v>
      </c>
      <c r="U162" s="157">
        <v>68.510000000000005</v>
      </c>
      <c r="V162" s="156">
        <v>0</v>
      </c>
    </row>
    <row r="163" spans="1:22" x14ac:dyDescent="0.2">
      <c r="A163" s="153" t="s">
        <v>237</v>
      </c>
      <c r="B163" s="153" t="s">
        <v>251</v>
      </c>
      <c r="C163" s="154">
        <v>44074</v>
      </c>
      <c r="D163" s="153" t="s">
        <v>461</v>
      </c>
      <c r="E163" s="153">
        <v>236</v>
      </c>
      <c r="F163" s="153" t="s">
        <v>277</v>
      </c>
      <c r="G163" s="153" t="s">
        <v>76</v>
      </c>
      <c r="H163" s="153" t="s">
        <v>89</v>
      </c>
      <c r="I163" s="153" t="s">
        <v>101</v>
      </c>
      <c r="J163" s="154">
        <v>39420</v>
      </c>
      <c r="K163" s="155">
        <v>14830.72</v>
      </c>
      <c r="L163" s="155">
        <v>21411.8</v>
      </c>
      <c r="M163" s="155">
        <v>12420.44</v>
      </c>
      <c r="N163" s="155">
        <v>9437.4699999999993</v>
      </c>
      <c r="O163" s="156">
        <v>17036959.579999998</v>
      </c>
      <c r="P163" s="156">
        <v>1171.73</v>
      </c>
      <c r="Q163" s="156">
        <v>17038131.309999999</v>
      </c>
      <c r="R163" s="156">
        <v>1802869.08</v>
      </c>
      <c r="T163" s="156">
        <v>4644518.8899999997</v>
      </c>
      <c r="U163" s="157">
        <v>59.36</v>
      </c>
      <c r="V163" s="156">
        <v>91500.75</v>
      </c>
    </row>
    <row r="164" spans="1:22" x14ac:dyDescent="0.2">
      <c r="A164" s="153" t="s">
        <v>237</v>
      </c>
      <c r="B164" s="153" t="s">
        <v>251</v>
      </c>
      <c r="C164" s="154">
        <v>44074</v>
      </c>
      <c r="D164" s="153" t="s">
        <v>461</v>
      </c>
      <c r="E164" s="153">
        <v>297</v>
      </c>
      <c r="F164" s="153" t="s">
        <v>278</v>
      </c>
      <c r="G164" s="153" t="s">
        <v>76</v>
      </c>
      <c r="H164" s="153" t="s">
        <v>89</v>
      </c>
      <c r="I164" s="153" t="s">
        <v>78</v>
      </c>
      <c r="J164" s="154">
        <v>39869</v>
      </c>
      <c r="K164" s="155">
        <v>8447</v>
      </c>
      <c r="L164" s="155">
        <v>10586.62</v>
      </c>
      <c r="M164" s="155">
        <v>6041.68</v>
      </c>
      <c r="N164" s="155">
        <v>3694.56</v>
      </c>
      <c r="O164" s="156">
        <v>5112768.21</v>
      </c>
      <c r="P164" s="156">
        <v>-1610912.94</v>
      </c>
      <c r="Q164" s="156">
        <v>3501855.27</v>
      </c>
      <c r="R164" s="156">
        <v>2907115.73</v>
      </c>
      <c r="T164" s="156">
        <v>1579883.56</v>
      </c>
      <c r="U164" s="157">
        <v>82.18</v>
      </c>
      <c r="V164" s="156">
        <v>50569.99</v>
      </c>
    </row>
    <row r="165" spans="1:22" x14ac:dyDescent="0.2">
      <c r="A165" s="153" t="s">
        <v>237</v>
      </c>
      <c r="B165" s="153" t="s">
        <v>251</v>
      </c>
      <c r="C165" s="154">
        <v>44074</v>
      </c>
      <c r="D165" s="153" t="s">
        <v>461</v>
      </c>
      <c r="E165" s="153">
        <v>506</v>
      </c>
      <c r="F165" s="153" t="s">
        <v>279</v>
      </c>
      <c r="G165" s="153" t="s">
        <v>76</v>
      </c>
      <c r="H165" s="153" t="s">
        <v>91</v>
      </c>
      <c r="I165" s="153" t="s">
        <v>101</v>
      </c>
      <c r="J165" s="154">
        <v>42430</v>
      </c>
      <c r="K165" s="155">
        <v>3847.81</v>
      </c>
      <c r="L165" s="155">
        <v>14898.47</v>
      </c>
      <c r="M165" s="155">
        <v>12695.85</v>
      </c>
      <c r="N165" s="155">
        <v>2222.77</v>
      </c>
      <c r="O165" s="156">
        <v>4443903.13</v>
      </c>
      <c r="P165" s="156">
        <v>-711437.37</v>
      </c>
      <c r="Q165" s="156">
        <v>3732465.76</v>
      </c>
      <c r="R165" s="156">
        <v>773100.9</v>
      </c>
      <c r="T165" s="156">
        <v>1110672.95</v>
      </c>
      <c r="U165" s="157">
        <v>47.74</v>
      </c>
      <c r="V165" s="156">
        <v>19294.419999999998</v>
      </c>
    </row>
    <row r="166" spans="1:22" x14ac:dyDescent="0.2">
      <c r="A166" s="153" t="s">
        <v>237</v>
      </c>
      <c r="B166" s="153" t="s">
        <v>251</v>
      </c>
      <c r="C166" s="154">
        <v>44074</v>
      </c>
      <c r="D166" s="153" t="s">
        <v>461</v>
      </c>
      <c r="E166" s="153">
        <v>502</v>
      </c>
      <c r="F166" s="153" t="s">
        <v>280</v>
      </c>
      <c r="G166" s="153" t="s">
        <v>76</v>
      </c>
      <c r="H166" s="153" t="s">
        <v>87</v>
      </c>
      <c r="I166" s="153" t="s">
        <v>209</v>
      </c>
      <c r="J166" s="154">
        <v>42430</v>
      </c>
      <c r="K166" s="155">
        <v>16231.56</v>
      </c>
      <c r="L166" s="155">
        <v>16300.07</v>
      </c>
      <c r="M166" s="155">
        <v>4804</v>
      </c>
      <c r="N166" s="155">
        <v>16231.56</v>
      </c>
      <c r="O166" s="156">
        <v>5766985.04</v>
      </c>
      <c r="P166" s="156">
        <v>540855.09</v>
      </c>
      <c r="Q166" s="156">
        <v>6307840.1299999999</v>
      </c>
      <c r="R166" s="156">
        <v>427019.87</v>
      </c>
      <c r="T166" s="156">
        <v>1660218.88</v>
      </c>
      <c r="U166" s="157">
        <v>100</v>
      </c>
      <c r="V166" s="156">
        <v>57685.42</v>
      </c>
    </row>
    <row r="167" spans="1:22" x14ac:dyDescent="0.2">
      <c r="A167" s="153" t="s">
        <v>237</v>
      </c>
      <c r="B167" s="153" t="s">
        <v>251</v>
      </c>
      <c r="C167" s="154">
        <v>44074</v>
      </c>
      <c r="D167" s="153" t="s">
        <v>461</v>
      </c>
      <c r="E167" s="153">
        <v>486</v>
      </c>
      <c r="F167" s="153" t="s">
        <v>281</v>
      </c>
      <c r="G167" s="153" t="s">
        <v>76</v>
      </c>
      <c r="H167" s="153" t="s">
        <v>148</v>
      </c>
      <c r="I167" s="153" t="s">
        <v>78</v>
      </c>
      <c r="J167" s="154">
        <v>42300</v>
      </c>
      <c r="K167" s="155">
        <v>325</v>
      </c>
      <c r="L167" s="155">
        <v>325</v>
      </c>
      <c r="M167" s="155">
        <v>0.01</v>
      </c>
      <c r="N167" s="155">
        <v>325</v>
      </c>
      <c r="O167" s="156">
        <v>1757154.51</v>
      </c>
      <c r="P167" s="156">
        <v>-152405.85</v>
      </c>
      <c r="Q167" s="156">
        <v>1604748.66</v>
      </c>
      <c r="R167" s="156">
        <v>89513.34</v>
      </c>
      <c r="T167" s="156">
        <v>417654.67</v>
      </c>
      <c r="U167" s="157">
        <v>100</v>
      </c>
      <c r="V167" s="156">
        <v>0</v>
      </c>
    </row>
    <row r="168" spans="1:22" x14ac:dyDescent="0.2">
      <c r="A168" s="153" t="s">
        <v>237</v>
      </c>
      <c r="B168" s="153" t="s">
        <v>251</v>
      </c>
      <c r="C168" s="154">
        <v>44074</v>
      </c>
      <c r="D168" s="153" t="s">
        <v>461</v>
      </c>
      <c r="E168" s="153">
        <v>509</v>
      </c>
      <c r="F168" s="153" t="s">
        <v>282</v>
      </c>
      <c r="G168" s="153" t="s">
        <v>80</v>
      </c>
      <c r="H168" s="153" t="s">
        <v>80</v>
      </c>
      <c r="I168" s="153" t="s">
        <v>125</v>
      </c>
      <c r="J168" s="154">
        <v>42430</v>
      </c>
      <c r="K168" s="155">
        <v>466.43</v>
      </c>
      <c r="L168" s="155">
        <v>466.43</v>
      </c>
      <c r="M168" s="155">
        <v>218.93</v>
      </c>
      <c r="N168" s="155">
        <v>466.43</v>
      </c>
      <c r="O168" s="156">
        <v>415081.45</v>
      </c>
      <c r="P168" s="156">
        <v>-16809.45</v>
      </c>
      <c r="Q168" s="156">
        <v>398272</v>
      </c>
      <c r="R168" s="156">
        <v>0</v>
      </c>
      <c r="T168" s="156">
        <v>98178.54</v>
      </c>
      <c r="U168" s="157">
        <v>100</v>
      </c>
      <c r="V168" s="156">
        <v>700.2</v>
      </c>
    </row>
    <row r="169" spans="1:22" x14ac:dyDescent="0.2">
      <c r="A169" s="153" t="s">
        <v>237</v>
      </c>
      <c r="B169" s="153" t="s">
        <v>251</v>
      </c>
      <c r="C169" s="154">
        <v>44074</v>
      </c>
      <c r="D169" s="153" t="s">
        <v>461</v>
      </c>
      <c r="E169" s="153">
        <v>235</v>
      </c>
      <c r="F169" s="153" t="s">
        <v>283</v>
      </c>
      <c r="G169" s="153" t="s">
        <v>98</v>
      </c>
      <c r="H169" s="153" t="s">
        <v>99</v>
      </c>
      <c r="I169" s="153" t="s">
        <v>78</v>
      </c>
      <c r="J169" s="154">
        <v>39427</v>
      </c>
      <c r="K169" s="155">
        <v>1729.3</v>
      </c>
      <c r="L169" s="155">
        <v>2164.3000000000002</v>
      </c>
      <c r="M169" s="155">
        <v>1520.62</v>
      </c>
      <c r="N169" s="155">
        <v>648</v>
      </c>
      <c r="O169" s="156">
        <v>1641238.54</v>
      </c>
      <c r="P169" s="156">
        <v>-1046244.81</v>
      </c>
      <c r="Q169" s="156">
        <v>594993.73</v>
      </c>
      <c r="R169" s="156">
        <v>32429.96</v>
      </c>
      <c r="T169" s="156">
        <v>154667.01</v>
      </c>
      <c r="U169" s="157">
        <v>66.67</v>
      </c>
      <c r="V169" s="156">
        <v>3124.43</v>
      </c>
    </row>
    <row r="170" spans="1:22" x14ac:dyDescent="0.2">
      <c r="A170" s="153" t="s">
        <v>237</v>
      </c>
      <c r="B170" s="153" t="s">
        <v>251</v>
      </c>
      <c r="C170" s="154">
        <v>44074</v>
      </c>
      <c r="D170" s="153" t="s">
        <v>461</v>
      </c>
      <c r="E170" s="153">
        <v>512</v>
      </c>
      <c r="F170" s="153" t="s">
        <v>284</v>
      </c>
      <c r="G170" s="153" t="s">
        <v>103</v>
      </c>
      <c r="H170" s="153" t="s">
        <v>128</v>
      </c>
      <c r="I170" s="153" t="s">
        <v>78</v>
      </c>
      <c r="J170" s="154">
        <v>42430</v>
      </c>
      <c r="K170" s="155">
        <v>668.1</v>
      </c>
      <c r="L170" s="155">
        <v>668.1</v>
      </c>
      <c r="M170" s="155">
        <v>0.01</v>
      </c>
      <c r="N170" s="155">
        <v>668.1</v>
      </c>
      <c r="O170" s="156">
        <v>1816756.81</v>
      </c>
      <c r="P170" s="156">
        <v>317572.18</v>
      </c>
      <c r="Q170" s="156">
        <v>2134328.9900000002</v>
      </c>
      <c r="R170" s="156">
        <v>49998.01</v>
      </c>
      <c r="T170" s="156">
        <v>538461.22</v>
      </c>
      <c r="U170" s="157">
        <v>64.08</v>
      </c>
      <c r="V170" s="156">
        <v>10101.040000000001</v>
      </c>
    </row>
    <row r="171" spans="1:22" x14ac:dyDescent="0.2">
      <c r="A171" s="153" t="s">
        <v>237</v>
      </c>
      <c r="B171" s="153" t="s">
        <v>285</v>
      </c>
      <c r="C171" s="154">
        <v>44074</v>
      </c>
      <c r="D171" s="153" t="s">
        <v>461</v>
      </c>
      <c r="E171" s="153">
        <v>572</v>
      </c>
      <c r="F171" s="153" t="s">
        <v>286</v>
      </c>
      <c r="G171" s="153" t="s">
        <v>110</v>
      </c>
      <c r="H171" s="153" t="s">
        <v>89</v>
      </c>
      <c r="I171" s="153" t="s">
        <v>101</v>
      </c>
      <c r="J171" s="154">
        <v>42916</v>
      </c>
      <c r="K171" s="155">
        <v>6710.5</v>
      </c>
      <c r="L171" s="155">
        <v>9632.84</v>
      </c>
      <c r="M171" s="155">
        <v>3181.46</v>
      </c>
      <c r="N171" s="155">
        <v>6963.01</v>
      </c>
      <c r="O171" s="156">
        <v>15054481.970000001</v>
      </c>
      <c r="P171" s="156">
        <v>696721.03</v>
      </c>
      <c r="Q171" s="156">
        <v>15751203</v>
      </c>
      <c r="R171" s="156">
        <v>83690.39</v>
      </c>
      <c r="T171" s="156">
        <v>3213928.44</v>
      </c>
      <c r="U171" s="157">
        <v>81.739999999999995</v>
      </c>
      <c r="V171" s="156">
        <v>227833.31</v>
      </c>
    </row>
    <row r="172" spans="1:22" x14ac:dyDescent="0.2">
      <c r="A172" s="153" t="s">
        <v>237</v>
      </c>
      <c r="B172" s="153" t="s">
        <v>285</v>
      </c>
      <c r="C172" s="154">
        <v>44074</v>
      </c>
      <c r="D172" s="153" t="s">
        <v>461</v>
      </c>
      <c r="E172" s="153">
        <v>637</v>
      </c>
      <c r="F172" s="153" t="s">
        <v>287</v>
      </c>
      <c r="G172" s="153" t="s">
        <v>76</v>
      </c>
      <c r="H172" s="153" t="s">
        <v>89</v>
      </c>
      <c r="I172" s="153" t="s">
        <v>82</v>
      </c>
      <c r="J172" s="154">
        <v>43641</v>
      </c>
      <c r="K172" s="155">
        <v>445.88</v>
      </c>
      <c r="L172" s="155">
        <v>631.88</v>
      </c>
      <c r="M172" s="155">
        <v>0</v>
      </c>
      <c r="N172" s="155">
        <v>595.88</v>
      </c>
      <c r="O172" s="156">
        <v>428508.26</v>
      </c>
      <c r="P172" s="156">
        <v>0</v>
      </c>
      <c r="Q172" s="156">
        <v>428508.26</v>
      </c>
      <c r="R172" s="156">
        <v>13814.06</v>
      </c>
      <c r="T172" s="156">
        <v>89775.93</v>
      </c>
      <c r="U172" s="157">
        <v>100</v>
      </c>
      <c r="V172" s="156">
        <v>1486.76</v>
      </c>
    </row>
    <row r="173" spans="1:22" x14ac:dyDescent="0.2">
      <c r="A173" s="153" t="s">
        <v>237</v>
      </c>
      <c r="B173" s="153" t="s">
        <v>285</v>
      </c>
      <c r="C173" s="154">
        <v>44074</v>
      </c>
      <c r="D173" s="153" t="s">
        <v>461</v>
      </c>
      <c r="E173" s="153">
        <v>630</v>
      </c>
      <c r="F173" s="153" t="s">
        <v>288</v>
      </c>
      <c r="G173" s="153" t="s">
        <v>110</v>
      </c>
      <c r="H173" s="153" t="s">
        <v>89</v>
      </c>
      <c r="I173" s="153" t="s">
        <v>78</v>
      </c>
      <c r="J173" s="154">
        <v>43641</v>
      </c>
      <c r="K173" s="155">
        <v>1257.3</v>
      </c>
      <c r="L173" s="155">
        <v>2144.48</v>
      </c>
      <c r="M173" s="155">
        <v>0</v>
      </c>
      <c r="N173" s="155">
        <v>2037</v>
      </c>
      <c r="O173" s="156">
        <v>3117550.54</v>
      </c>
      <c r="P173" s="156">
        <v>0</v>
      </c>
      <c r="Q173" s="156">
        <v>3117550.54</v>
      </c>
      <c r="R173" s="156">
        <v>0</v>
      </c>
      <c r="T173" s="156">
        <v>632753.51</v>
      </c>
      <c r="U173" s="157">
        <v>100</v>
      </c>
      <c r="V173" s="156">
        <v>15740.3</v>
      </c>
    </row>
    <row r="174" spans="1:22" x14ac:dyDescent="0.2">
      <c r="A174" s="153" t="s">
        <v>237</v>
      </c>
      <c r="B174" s="153" t="s">
        <v>285</v>
      </c>
      <c r="C174" s="154">
        <v>44074</v>
      </c>
      <c r="D174" s="153" t="s">
        <v>461</v>
      </c>
      <c r="E174" s="153">
        <v>632</v>
      </c>
      <c r="F174" s="153" t="s">
        <v>289</v>
      </c>
      <c r="G174" s="153" t="s">
        <v>110</v>
      </c>
      <c r="H174" s="153" t="s">
        <v>89</v>
      </c>
      <c r="I174" s="153" t="s">
        <v>78</v>
      </c>
      <c r="J174" s="154">
        <v>43641</v>
      </c>
      <c r="K174" s="155">
        <v>985.73</v>
      </c>
      <c r="L174" s="155">
        <v>1171.81</v>
      </c>
      <c r="M174" s="155">
        <v>0</v>
      </c>
      <c r="N174" s="155">
        <v>630.25</v>
      </c>
      <c r="O174" s="156">
        <v>866689</v>
      </c>
      <c r="P174" s="156">
        <v>202173.67</v>
      </c>
      <c r="Q174" s="156">
        <v>1068862.67</v>
      </c>
      <c r="R174" s="156">
        <v>0</v>
      </c>
      <c r="T174" s="156">
        <v>216941.66</v>
      </c>
      <c r="U174" s="157">
        <v>100</v>
      </c>
      <c r="V174" s="156">
        <v>4144.7700000000004</v>
      </c>
    </row>
    <row r="175" spans="1:22" x14ac:dyDescent="0.2">
      <c r="A175" s="153" t="s">
        <v>237</v>
      </c>
      <c r="B175" s="153" t="s">
        <v>285</v>
      </c>
      <c r="C175" s="154">
        <v>44074</v>
      </c>
      <c r="D175" s="153" t="s">
        <v>461</v>
      </c>
      <c r="E175" s="153">
        <v>629</v>
      </c>
      <c r="F175" s="153" t="s">
        <v>290</v>
      </c>
      <c r="G175" s="153" t="s">
        <v>76</v>
      </c>
      <c r="H175" s="153" t="s">
        <v>87</v>
      </c>
      <c r="I175" s="153" t="s">
        <v>78</v>
      </c>
      <c r="J175" s="154">
        <v>43641</v>
      </c>
      <c r="K175" s="155">
        <v>50</v>
      </c>
      <c r="L175" s="155">
        <v>148.66</v>
      </c>
      <c r="M175" s="155">
        <v>0</v>
      </c>
      <c r="N175" s="155">
        <v>83</v>
      </c>
      <c r="O175" s="156">
        <v>198004.86</v>
      </c>
      <c r="P175" s="156">
        <v>0</v>
      </c>
      <c r="Q175" s="156">
        <v>198004.86</v>
      </c>
      <c r="R175" s="156">
        <v>0</v>
      </c>
      <c r="T175" s="156">
        <v>40188.050000000003</v>
      </c>
      <c r="U175" s="157">
        <v>100</v>
      </c>
      <c r="V175" s="156">
        <v>2354.56</v>
      </c>
    </row>
    <row r="176" spans="1:22" x14ac:dyDescent="0.2">
      <c r="A176" s="153" t="s">
        <v>237</v>
      </c>
      <c r="B176" s="153" t="s">
        <v>285</v>
      </c>
      <c r="C176" s="154">
        <v>44074</v>
      </c>
      <c r="D176" s="153" t="s">
        <v>461</v>
      </c>
      <c r="E176" s="153">
        <v>482</v>
      </c>
      <c r="F176" s="153" t="s">
        <v>291</v>
      </c>
      <c r="G176" s="153" t="s">
        <v>110</v>
      </c>
      <c r="H176" s="153" t="s">
        <v>89</v>
      </c>
      <c r="I176" s="153" t="s">
        <v>101</v>
      </c>
      <c r="J176" s="154">
        <v>42265</v>
      </c>
      <c r="K176" s="155">
        <v>59573.77</v>
      </c>
      <c r="L176" s="155">
        <v>46106.26</v>
      </c>
      <c r="M176" s="155">
        <v>17160.57</v>
      </c>
      <c r="N176" s="155">
        <v>29644</v>
      </c>
      <c r="O176" s="156">
        <v>20758026</v>
      </c>
      <c r="P176" s="156">
        <v>538404.11</v>
      </c>
      <c r="Q176" s="156">
        <v>21296430.109999999</v>
      </c>
      <c r="R176" s="156">
        <v>321188.89</v>
      </c>
      <c r="T176" s="156">
        <v>4387619.08</v>
      </c>
      <c r="U176" s="157">
        <v>100</v>
      </c>
      <c r="V176" s="156">
        <v>175321.18</v>
      </c>
    </row>
    <row r="177" spans="1:22" x14ac:dyDescent="0.2">
      <c r="A177" s="153" t="s">
        <v>237</v>
      </c>
      <c r="B177" s="153" t="s">
        <v>285</v>
      </c>
      <c r="C177" s="154">
        <v>44074</v>
      </c>
      <c r="D177" s="153" t="s">
        <v>461</v>
      </c>
      <c r="E177" s="153">
        <v>11</v>
      </c>
      <c r="F177" s="153" t="s">
        <v>292</v>
      </c>
      <c r="G177" s="153" t="s">
        <v>76</v>
      </c>
      <c r="H177" s="153" t="s">
        <v>123</v>
      </c>
      <c r="I177" s="153" t="s">
        <v>78</v>
      </c>
      <c r="J177" s="154">
        <v>37103</v>
      </c>
      <c r="K177" s="155">
        <v>421.65</v>
      </c>
      <c r="L177" s="155">
        <v>1113.3499999999999</v>
      </c>
      <c r="M177" s="155">
        <v>442.66</v>
      </c>
      <c r="N177" s="155">
        <v>651.66999999999996</v>
      </c>
      <c r="O177" s="156">
        <v>866196.22</v>
      </c>
      <c r="P177" s="156">
        <v>-577460.55000000005</v>
      </c>
      <c r="Q177" s="156">
        <v>288735.67</v>
      </c>
      <c r="R177" s="156">
        <v>126455.33</v>
      </c>
      <c r="T177" s="156">
        <v>84269.22</v>
      </c>
      <c r="U177" s="157">
        <v>0</v>
      </c>
    </row>
    <row r="178" spans="1:22" x14ac:dyDescent="0.2">
      <c r="A178" s="153" t="s">
        <v>237</v>
      </c>
      <c r="B178" s="153" t="s">
        <v>285</v>
      </c>
      <c r="C178" s="154">
        <v>44074</v>
      </c>
      <c r="D178" s="153" t="s">
        <v>461</v>
      </c>
      <c r="E178" s="153">
        <v>586</v>
      </c>
      <c r="F178" s="153" t="s">
        <v>293</v>
      </c>
      <c r="G178" s="153" t="s">
        <v>76</v>
      </c>
      <c r="H178" s="153" t="s">
        <v>91</v>
      </c>
      <c r="I178" s="153" t="s">
        <v>101</v>
      </c>
      <c r="J178" s="154">
        <v>43055</v>
      </c>
      <c r="K178" s="155">
        <v>2126.37</v>
      </c>
      <c r="L178" s="155">
        <v>10154.030000000001</v>
      </c>
      <c r="M178" s="155">
        <v>6464.03</v>
      </c>
      <c r="N178" s="155">
        <v>3793.7</v>
      </c>
      <c r="O178" s="156">
        <v>11011206.5</v>
      </c>
      <c r="P178" s="156">
        <v>39344.89</v>
      </c>
      <c r="Q178" s="156">
        <v>11050551.390000001</v>
      </c>
      <c r="R178" s="156">
        <v>126813.61</v>
      </c>
      <c r="T178" s="156">
        <v>2268613.39</v>
      </c>
      <c r="U178" s="157">
        <v>69.64</v>
      </c>
      <c r="V178" s="156">
        <v>68021.84</v>
      </c>
    </row>
    <row r="179" spans="1:22" x14ac:dyDescent="0.2">
      <c r="A179" s="153" t="s">
        <v>237</v>
      </c>
      <c r="B179" s="153" t="s">
        <v>285</v>
      </c>
      <c r="C179" s="154">
        <v>44074</v>
      </c>
      <c r="D179" s="153" t="s">
        <v>461</v>
      </c>
      <c r="E179" s="153">
        <v>557</v>
      </c>
      <c r="F179" s="153" t="s">
        <v>294</v>
      </c>
      <c r="G179" s="153" t="s">
        <v>76</v>
      </c>
      <c r="H179" s="153" t="s">
        <v>87</v>
      </c>
      <c r="I179" s="153" t="s">
        <v>101</v>
      </c>
      <c r="J179" s="154">
        <v>42793</v>
      </c>
      <c r="K179" s="155">
        <v>15275.62</v>
      </c>
      <c r="L179" s="155">
        <v>69070.460000000006</v>
      </c>
      <c r="M179" s="155">
        <v>41900.43</v>
      </c>
      <c r="N179" s="155">
        <v>31871.78</v>
      </c>
      <c r="O179" s="156">
        <v>76952506.560000002</v>
      </c>
      <c r="P179" s="156">
        <v>4207822.8600000003</v>
      </c>
      <c r="Q179" s="156">
        <v>81160329.420000002</v>
      </c>
      <c r="R179" s="156">
        <v>1340986</v>
      </c>
      <c r="T179" s="156">
        <v>16744875.83</v>
      </c>
      <c r="U179" s="157">
        <v>95.52</v>
      </c>
      <c r="V179" s="156">
        <v>746862.11</v>
      </c>
    </row>
    <row r="180" spans="1:22" x14ac:dyDescent="0.2">
      <c r="A180" s="153" t="s">
        <v>237</v>
      </c>
      <c r="B180" s="153" t="s">
        <v>285</v>
      </c>
      <c r="C180" s="154">
        <v>44074</v>
      </c>
      <c r="D180" s="153" t="s">
        <v>461</v>
      </c>
      <c r="E180" s="153">
        <v>569</v>
      </c>
      <c r="F180" s="153" t="s">
        <v>295</v>
      </c>
      <c r="G180" s="153" t="s">
        <v>76</v>
      </c>
      <c r="H180" s="153" t="s">
        <v>105</v>
      </c>
      <c r="I180" s="153" t="s">
        <v>78</v>
      </c>
      <c r="J180" s="154">
        <v>42832</v>
      </c>
      <c r="K180" s="155">
        <v>494.86</v>
      </c>
      <c r="L180" s="155">
        <v>851</v>
      </c>
      <c r="M180" s="155">
        <v>0.01</v>
      </c>
      <c r="N180" s="155">
        <v>848.91</v>
      </c>
      <c r="O180" s="156">
        <v>3281336.75</v>
      </c>
      <c r="P180" s="156">
        <v>4319.34</v>
      </c>
      <c r="Q180" s="156">
        <v>3285656.09</v>
      </c>
      <c r="R180" s="156">
        <v>18312.91</v>
      </c>
      <c r="T180" s="156">
        <v>670589.92000000004</v>
      </c>
      <c r="U180" s="157">
        <v>87.1</v>
      </c>
      <c r="V180" s="156">
        <v>6650.81</v>
      </c>
    </row>
    <row r="181" spans="1:22" x14ac:dyDescent="0.2">
      <c r="A181" s="153" t="s">
        <v>237</v>
      </c>
      <c r="B181" s="153" t="s">
        <v>285</v>
      </c>
      <c r="C181" s="154">
        <v>44074</v>
      </c>
      <c r="D181" s="153" t="s">
        <v>461</v>
      </c>
      <c r="E181" s="153">
        <v>636</v>
      </c>
      <c r="F181" s="153" t="s">
        <v>296</v>
      </c>
      <c r="G181" s="153" t="s">
        <v>76</v>
      </c>
      <c r="H181" s="153" t="s">
        <v>89</v>
      </c>
      <c r="I181" s="153" t="s">
        <v>78</v>
      </c>
      <c r="J181" s="154">
        <v>43641</v>
      </c>
      <c r="K181" s="155">
        <v>1009.31</v>
      </c>
      <c r="L181" s="155">
        <v>2855.31</v>
      </c>
      <c r="M181" s="155">
        <v>0</v>
      </c>
      <c r="N181" s="155">
        <v>838.84</v>
      </c>
      <c r="O181" s="156">
        <v>2156952.35</v>
      </c>
      <c r="P181" s="156">
        <v>0</v>
      </c>
      <c r="Q181" s="156">
        <v>2156952.35</v>
      </c>
      <c r="R181" s="156">
        <v>19850.68</v>
      </c>
      <c r="T181" s="156">
        <v>441814.73</v>
      </c>
      <c r="U181" s="157">
        <v>66.62</v>
      </c>
      <c r="V181" s="156">
        <v>4105.04</v>
      </c>
    </row>
    <row r="182" spans="1:22" x14ac:dyDescent="0.2">
      <c r="A182" s="153" t="s">
        <v>237</v>
      </c>
      <c r="B182" s="153" t="s">
        <v>285</v>
      </c>
      <c r="C182" s="154">
        <v>44074</v>
      </c>
      <c r="D182" s="153" t="s">
        <v>461</v>
      </c>
      <c r="E182" s="153">
        <v>588</v>
      </c>
      <c r="F182" s="153" t="s">
        <v>297</v>
      </c>
      <c r="G182" s="153" t="s">
        <v>76</v>
      </c>
      <c r="H182" s="153" t="s">
        <v>87</v>
      </c>
      <c r="I182" s="153" t="s">
        <v>78</v>
      </c>
      <c r="J182" s="154">
        <v>43075</v>
      </c>
      <c r="K182" s="155">
        <v>6786.01</v>
      </c>
      <c r="L182" s="155">
        <v>8077.44</v>
      </c>
      <c r="M182" s="155">
        <v>1496.66</v>
      </c>
      <c r="N182" s="155">
        <v>8077.44</v>
      </c>
      <c r="O182" s="156">
        <v>7415380.71</v>
      </c>
      <c r="P182" s="156">
        <v>24481.119999999999</v>
      </c>
      <c r="Q182" s="156">
        <v>7439861.8300000001</v>
      </c>
      <c r="R182" s="156">
        <v>0</v>
      </c>
      <c r="T182" s="156">
        <v>1510031.23</v>
      </c>
      <c r="U182" s="157">
        <v>100</v>
      </c>
      <c r="V182" s="156">
        <v>59217.25</v>
      </c>
    </row>
    <row r="183" spans="1:22" x14ac:dyDescent="0.2">
      <c r="A183" s="153" t="s">
        <v>237</v>
      </c>
      <c r="B183" s="153" t="s">
        <v>285</v>
      </c>
      <c r="C183" s="154">
        <v>44074</v>
      </c>
      <c r="D183" s="153" t="s">
        <v>461</v>
      </c>
      <c r="E183" s="153">
        <v>13</v>
      </c>
      <c r="F183" s="153" t="s">
        <v>298</v>
      </c>
      <c r="G183" s="153" t="s">
        <v>76</v>
      </c>
      <c r="H183" s="153" t="s">
        <v>123</v>
      </c>
      <c r="I183" s="153" t="s">
        <v>101</v>
      </c>
      <c r="J183" s="154">
        <v>37435</v>
      </c>
      <c r="K183" s="155">
        <v>1755.8</v>
      </c>
      <c r="L183" s="155">
        <v>2397.58</v>
      </c>
      <c r="M183" s="155">
        <v>679.62</v>
      </c>
      <c r="N183" s="155">
        <v>1346.32</v>
      </c>
      <c r="O183" s="156">
        <v>2048492.44</v>
      </c>
      <c r="P183" s="156">
        <v>-379875.11</v>
      </c>
      <c r="Q183" s="156">
        <v>1668617.33</v>
      </c>
      <c r="R183" s="156">
        <v>1597936.32</v>
      </c>
      <c r="T183" s="156">
        <v>662995.92000000004</v>
      </c>
      <c r="U183" s="157">
        <v>0</v>
      </c>
    </row>
    <row r="184" spans="1:22" x14ac:dyDescent="0.2">
      <c r="A184" s="153" t="s">
        <v>237</v>
      </c>
      <c r="B184" s="153" t="s">
        <v>285</v>
      </c>
      <c r="C184" s="154">
        <v>44074</v>
      </c>
      <c r="D184" s="153" t="s">
        <v>461</v>
      </c>
      <c r="E184" s="153">
        <v>628</v>
      </c>
      <c r="F184" s="153" t="s">
        <v>299</v>
      </c>
      <c r="G184" s="153" t="s">
        <v>76</v>
      </c>
      <c r="H184" s="153" t="s">
        <v>113</v>
      </c>
      <c r="I184" s="153" t="s">
        <v>78</v>
      </c>
      <c r="J184" s="154">
        <v>43641</v>
      </c>
      <c r="K184" s="155">
        <v>398</v>
      </c>
      <c r="L184" s="155">
        <v>620.84</v>
      </c>
      <c r="M184" s="155">
        <v>0</v>
      </c>
      <c r="N184" s="155">
        <v>595</v>
      </c>
      <c r="O184" s="156">
        <v>770231.9</v>
      </c>
      <c r="P184" s="156">
        <v>0</v>
      </c>
      <c r="Q184" s="156">
        <v>770231.9</v>
      </c>
      <c r="R184" s="156">
        <v>0</v>
      </c>
      <c r="T184" s="156">
        <v>156330.07999999999</v>
      </c>
      <c r="U184" s="157">
        <v>100</v>
      </c>
      <c r="V184" s="156">
        <v>9154.48</v>
      </c>
    </row>
    <row r="185" spans="1:22" x14ac:dyDescent="0.2">
      <c r="A185" s="153" t="s">
        <v>237</v>
      </c>
      <c r="B185" s="153" t="s">
        <v>285</v>
      </c>
      <c r="C185" s="154">
        <v>44074</v>
      </c>
      <c r="D185" s="153" t="s">
        <v>461</v>
      </c>
      <c r="E185" s="153">
        <v>14</v>
      </c>
      <c r="F185" s="153" t="s">
        <v>300</v>
      </c>
      <c r="G185" s="153" t="s">
        <v>76</v>
      </c>
      <c r="H185" s="153" t="s">
        <v>105</v>
      </c>
      <c r="I185" s="153" t="s">
        <v>101</v>
      </c>
      <c r="J185" s="154">
        <v>37606</v>
      </c>
      <c r="K185" s="155">
        <v>3448.26</v>
      </c>
      <c r="L185" s="155">
        <v>3275.3</v>
      </c>
      <c r="M185" s="155">
        <v>325.02999999999997</v>
      </c>
      <c r="N185" s="155">
        <v>1878</v>
      </c>
      <c r="O185" s="156">
        <v>1168538.75</v>
      </c>
      <c r="P185" s="156">
        <v>212569.77</v>
      </c>
      <c r="Q185" s="156">
        <v>1381108.52</v>
      </c>
      <c r="R185" s="156">
        <v>1725274.85</v>
      </c>
      <c r="T185" s="156">
        <v>630486.96</v>
      </c>
      <c r="U185" s="157">
        <v>100</v>
      </c>
      <c r="V185" s="156">
        <v>33003.61</v>
      </c>
    </row>
    <row r="186" spans="1:22" x14ac:dyDescent="0.2">
      <c r="A186" s="153" t="s">
        <v>237</v>
      </c>
      <c r="B186" s="153" t="s">
        <v>285</v>
      </c>
      <c r="C186" s="154">
        <v>44074</v>
      </c>
      <c r="D186" s="153" t="s">
        <v>461</v>
      </c>
      <c r="E186" s="153">
        <v>172</v>
      </c>
      <c r="F186" s="153" t="s">
        <v>301</v>
      </c>
      <c r="G186" s="153" t="s">
        <v>76</v>
      </c>
      <c r="H186" s="153" t="s">
        <v>89</v>
      </c>
      <c r="I186" s="153" t="s">
        <v>101</v>
      </c>
      <c r="J186" s="154">
        <v>38965</v>
      </c>
      <c r="K186" s="155">
        <v>4053.45</v>
      </c>
      <c r="L186" s="155">
        <v>6613.18</v>
      </c>
      <c r="M186" s="155">
        <v>3343</v>
      </c>
      <c r="N186" s="155">
        <v>2814.59</v>
      </c>
      <c r="O186" s="156">
        <v>4569365.1399999997</v>
      </c>
      <c r="P186" s="156">
        <v>-81455.740000000005</v>
      </c>
      <c r="Q186" s="156">
        <v>4487909.4000000004</v>
      </c>
      <c r="R186" s="156">
        <v>1210446.1200000001</v>
      </c>
      <c r="T186" s="156">
        <v>1156566.48</v>
      </c>
      <c r="U186" s="157">
        <v>79.27</v>
      </c>
      <c r="V186" s="156">
        <v>47692.41</v>
      </c>
    </row>
    <row r="187" spans="1:22" x14ac:dyDescent="0.2">
      <c r="A187" s="153" t="s">
        <v>237</v>
      </c>
      <c r="B187" s="153" t="s">
        <v>285</v>
      </c>
      <c r="C187" s="154">
        <v>44074</v>
      </c>
      <c r="D187" s="153" t="s">
        <v>461</v>
      </c>
      <c r="E187" s="153">
        <v>626</v>
      </c>
      <c r="F187" s="153" t="s">
        <v>302</v>
      </c>
      <c r="G187" s="153" t="s">
        <v>76</v>
      </c>
      <c r="H187" s="153" t="s">
        <v>89</v>
      </c>
      <c r="I187" s="153" t="s">
        <v>78</v>
      </c>
      <c r="J187" s="154">
        <v>43641</v>
      </c>
      <c r="K187" s="155">
        <v>830.14</v>
      </c>
      <c r="L187" s="155">
        <v>2950</v>
      </c>
      <c r="M187" s="155">
        <v>0</v>
      </c>
      <c r="N187" s="155">
        <v>2385</v>
      </c>
      <c r="O187" s="156">
        <v>2993370.12</v>
      </c>
      <c r="P187" s="156">
        <v>0</v>
      </c>
      <c r="Q187" s="156">
        <v>2993370.12</v>
      </c>
      <c r="R187" s="156">
        <v>277156.34999999998</v>
      </c>
      <c r="T187" s="156">
        <v>663802.26</v>
      </c>
      <c r="U187" s="157">
        <v>90.15</v>
      </c>
      <c r="V187" s="156">
        <v>716.73</v>
      </c>
    </row>
    <row r="188" spans="1:22" x14ac:dyDescent="0.2">
      <c r="A188" s="153" t="s">
        <v>237</v>
      </c>
      <c r="B188" s="153" t="s">
        <v>285</v>
      </c>
      <c r="C188" s="154">
        <v>44074</v>
      </c>
      <c r="D188" s="153" t="s">
        <v>461</v>
      </c>
      <c r="E188" s="153">
        <v>612</v>
      </c>
      <c r="F188" s="153" t="s">
        <v>303</v>
      </c>
      <c r="G188" s="153" t="s">
        <v>76</v>
      </c>
      <c r="H188" s="153" t="s">
        <v>177</v>
      </c>
      <c r="I188" s="153" t="s">
        <v>78</v>
      </c>
      <c r="J188" s="154">
        <v>43329</v>
      </c>
      <c r="K188" s="155">
        <v>1834</v>
      </c>
      <c r="L188" s="155">
        <v>2429.3200000000002</v>
      </c>
      <c r="M188" s="155">
        <v>1809.5</v>
      </c>
      <c r="N188" s="155">
        <v>512.63</v>
      </c>
      <c r="O188" s="156">
        <v>2688823.65</v>
      </c>
      <c r="P188" s="156">
        <v>-281168.65000000002</v>
      </c>
      <c r="Q188" s="156">
        <v>2407655</v>
      </c>
      <c r="R188" s="156">
        <v>17962</v>
      </c>
      <c r="T188" s="156">
        <v>492315.25</v>
      </c>
      <c r="U188" s="157">
        <v>0</v>
      </c>
    </row>
    <row r="189" spans="1:22" x14ac:dyDescent="0.2">
      <c r="A189" s="153" t="s">
        <v>237</v>
      </c>
      <c r="B189" s="153" t="s">
        <v>285</v>
      </c>
      <c r="C189" s="154">
        <v>44074</v>
      </c>
      <c r="D189" s="153" t="s">
        <v>461</v>
      </c>
      <c r="E189" s="153">
        <v>593</v>
      </c>
      <c r="F189" s="153" t="s">
        <v>304</v>
      </c>
      <c r="G189" s="153" t="s">
        <v>76</v>
      </c>
      <c r="H189" s="153" t="s">
        <v>89</v>
      </c>
      <c r="I189" s="153" t="s">
        <v>78</v>
      </c>
      <c r="J189" s="154">
        <v>43112</v>
      </c>
      <c r="K189" s="155">
        <v>2552.59</v>
      </c>
      <c r="L189" s="155">
        <v>5089.5</v>
      </c>
      <c r="M189" s="155">
        <v>1269.1199999999999</v>
      </c>
      <c r="N189" s="155">
        <v>3820.38</v>
      </c>
      <c r="O189" s="156">
        <v>3436350.5</v>
      </c>
      <c r="P189" s="156">
        <v>-47707.98</v>
      </c>
      <c r="Q189" s="156">
        <v>3388642.52</v>
      </c>
      <c r="R189" s="156">
        <v>0</v>
      </c>
      <c r="T189" s="156">
        <v>687775.68</v>
      </c>
      <c r="U189" s="157">
        <v>100</v>
      </c>
      <c r="V189" s="156">
        <v>140516.91</v>
      </c>
    </row>
    <row r="190" spans="1:22" x14ac:dyDescent="0.2">
      <c r="A190" s="153" t="s">
        <v>237</v>
      </c>
      <c r="B190" s="153" t="s">
        <v>285</v>
      </c>
      <c r="C190" s="154">
        <v>44074</v>
      </c>
      <c r="D190" s="153" t="s">
        <v>461</v>
      </c>
      <c r="E190" s="153">
        <v>627</v>
      </c>
      <c r="F190" s="153" t="s">
        <v>305</v>
      </c>
      <c r="G190" s="153" t="s">
        <v>76</v>
      </c>
      <c r="H190" s="153" t="s">
        <v>89</v>
      </c>
      <c r="I190" s="153" t="s">
        <v>78</v>
      </c>
      <c r="J190" s="154">
        <v>43641</v>
      </c>
      <c r="K190" s="155">
        <v>264.20999999999998</v>
      </c>
      <c r="L190" s="155">
        <v>528.41999999999996</v>
      </c>
      <c r="M190" s="155">
        <v>0</v>
      </c>
      <c r="N190" s="155">
        <v>516</v>
      </c>
      <c r="O190" s="156">
        <v>573146.18999999994</v>
      </c>
      <c r="P190" s="156">
        <v>0</v>
      </c>
      <c r="Q190" s="156">
        <v>573146.18999999994</v>
      </c>
      <c r="R190" s="156">
        <v>0</v>
      </c>
      <c r="T190" s="156">
        <v>116328.59</v>
      </c>
      <c r="U190" s="157">
        <v>100</v>
      </c>
      <c r="V190" s="156">
        <v>5752.98</v>
      </c>
    </row>
    <row r="191" spans="1:22" x14ac:dyDescent="0.2">
      <c r="A191" s="153" t="s">
        <v>237</v>
      </c>
      <c r="B191" s="153" t="s">
        <v>285</v>
      </c>
      <c r="C191" s="154">
        <v>44074</v>
      </c>
      <c r="D191" s="153" t="s">
        <v>461</v>
      </c>
      <c r="E191" s="153">
        <v>639</v>
      </c>
      <c r="F191" s="153" t="s">
        <v>306</v>
      </c>
      <c r="G191" s="153" t="s">
        <v>76</v>
      </c>
      <c r="H191" s="153" t="s">
        <v>89</v>
      </c>
      <c r="I191" s="153" t="s">
        <v>78</v>
      </c>
      <c r="J191" s="154">
        <v>43641</v>
      </c>
      <c r="K191" s="155">
        <v>685.39</v>
      </c>
      <c r="L191" s="155">
        <v>987.21</v>
      </c>
      <c r="M191" s="155">
        <v>0</v>
      </c>
      <c r="N191" s="155">
        <v>685.39</v>
      </c>
      <c r="O191" s="156">
        <v>1229793.0900000001</v>
      </c>
      <c r="P191" s="156">
        <v>64090.54</v>
      </c>
      <c r="Q191" s="156">
        <v>1293883.6299999999</v>
      </c>
      <c r="R191" s="156">
        <v>748.46</v>
      </c>
      <c r="T191" s="156">
        <v>262764.94</v>
      </c>
      <c r="U191" s="157">
        <v>100</v>
      </c>
      <c r="V191" s="156">
        <v>0</v>
      </c>
    </row>
    <row r="192" spans="1:22" x14ac:dyDescent="0.2">
      <c r="A192" s="153" t="s">
        <v>237</v>
      </c>
      <c r="B192" s="153" t="s">
        <v>285</v>
      </c>
      <c r="C192" s="154">
        <v>44074</v>
      </c>
      <c r="D192" s="153" t="s">
        <v>461</v>
      </c>
      <c r="E192" s="153">
        <v>364</v>
      </c>
      <c r="F192" s="153" t="s">
        <v>307</v>
      </c>
      <c r="G192" s="153" t="s">
        <v>76</v>
      </c>
      <c r="H192" s="153" t="s">
        <v>77</v>
      </c>
      <c r="I192" s="153" t="s">
        <v>101</v>
      </c>
      <c r="J192" s="154">
        <v>40627</v>
      </c>
      <c r="K192" s="155">
        <v>10613.03</v>
      </c>
      <c r="L192" s="155">
        <v>11784.27</v>
      </c>
      <c r="M192" s="155">
        <v>4976.13</v>
      </c>
      <c r="N192" s="155">
        <v>6797.04</v>
      </c>
      <c r="O192" s="156">
        <v>16062444.17</v>
      </c>
      <c r="P192" s="156">
        <v>2791072.4</v>
      </c>
      <c r="Q192" s="156">
        <v>18853516.57</v>
      </c>
      <c r="R192" s="156">
        <v>601829.43000000005</v>
      </c>
      <c r="T192" s="156">
        <v>3948753.44</v>
      </c>
      <c r="U192" s="157">
        <v>98.62</v>
      </c>
      <c r="V192" s="156">
        <v>134003.35999999999</v>
      </c>
    </row>
    <row r="193" spans="1:22" x14ac:dyDescent="0.2">
      <c r="A193" s="153" t="s">
        <v>237</v>
      </c>
      <c r="B193" s="153" t="s">
        <v>285</v>
      </c>
      <c r="C193" s="154">
        <v>44074</v>
      </c>
      <c r="D193" s="153" t="s">
        <v>461</v>
      </c>
      <c r="E193" s="153">
        <v>638</v>
      </c>
      <c r="F193" s="153" t="s">
        <v>308</v>
      </c>
      <c r="G193" s="153" t="s">
        <v>80</v>
      </c>
      <c r="H193" s="153" t="s">
        <v>81</v>
      </c>
      <c r="I193" s="153" t="s">
        <v>101</v>
      </c>
      <c r="J193" s="154">
        <v>43643</v>
      </c>
      <c r="K193" s="155">
        <v>17207.830000000002</v>
      </c>
      <c r="L193" s="155">
        <v>43835.75</v>
      </c>
      <c r="M193" s="155">
        <v>1733</v>
      </c>
      <c r="N193" s="155">
        <v>19799</v>
      </c>
      <c r="O193" s="156">
        <v>61325423.079999998</v>
      </c>
      <c r="P193" s="156">
        <v>0</v>
      </c>
      <c r="Q193" s="156">
        <v>61325423.079999998</v>
      </c>
      <c r="R193" s="156">
        <v>0</v>
      </c>
      <c r="T193" s="156">
        <v>12446911.779999999</v>
      </c>
      <c r="U193" s="157">
        <v>100</v>
      </c>
      <c r="V193" s="156">
        <v>472960.8</v>
      </c>
    </row>
    <row r="194" spans="1:22" x14ac:dyDescent="0.2">
      <c r="A194" s="153" t="s">
        <v>237</v>
      </c>
      <c r="B194" s="153" t="s">
        <v>285</v>
      </c>
      <c r="C194" s="154">
        <v>44074</v>
      </c>
      <c r="D194" s="153" t="s">
        <v>461</v>
      </c>
      <c r="E194" s="153">
        <v>18</v>
      </c>
      <c r="F194" s="153" t="s">
        <v>197</v>
      </c>
      <c r="G194" s="153" t="s">
        <v>80</v>
      </c>
      <c r="H194" s="153" t="s">
        <v>80</v>
      </c>
      <c r="I194" s="153" t="s">
        <v>101</v>
      </c>
      <c r="J194" s="154">
        <v>38337</v>
      </c>
      <c r="K194" s="155">
        <v>24832.97</v>
      </c>
      <c r="L194" s="155">
        <v>33889</v>
      </c>
      <c r="M194" s="155">
        <v>20137.900000000001</v>
      </c>
      <c r="N194" s="155">
        <v>14164.13</v>
      </c>
      <c r="O194" s="156">
        <v>13270751.85</v>
      </c>
      <c r="P194" s="156">
        <v>2499242.6</v>
      </c>
      <c r="Q194" s="156">
        <v>15769994.449999999</v>
      </c>
      <c r="R194" s="156">
        <v>3573975.03</v>
      </c>
      <c r="T194" s="156">
        <v>3926147.91</v>
      </c>
      <c r="U194" s="157">
        <v>100</v>
      </c>
      <c r="V194" s="156">
        <v>170028.66</v>
      </c>
    </row>
    <row r="195" spans="1:22" x14ac:dyDescent="0.2">
      <c r="A195" s="153" t="s">
        <v>237</v>
      </c>
      <c r="B195" s="153" t="s">
        <v>285</v>
      </c>
      <c r="C195" s="154">
        <v>44074</v>
      </c>
      <c r="D195" s="153" t="s">
        <v>461</v>
      </c>
      <c r="E195" s="153">
        <v>517</v>
      </c>
      <c r="F195" s="153" t="s">
        <v>309</v>
      </c>
      <c r="G195" s="153" t="s">
        <v>110</v>
      </c>
      <c r="H195" s="153" t="s">
        <v>89</v>
      </c>
      <c r="I195" s="153" t="s">
        <v>78</v>
      </c>
      <c r="J195" s="154">
        <v>42436</v>
      </c>
      <c r="K195" s="155">
        <v>266.02999999999997</v>
      </c>
      <c r="L195" s="155">
        <v>511.28</v>
      </c>
      <c r="M195" s="155">
        <v>0.01</v>
      </c>
      <c r="N195" s="155">
        <v>511.28</v>
      </c>
      <c r="O195" s="156">
        <v>545376.25</v>
      </c>
      <c r="P195" s="156">
        <v>-14125.49</v>
      </c>
      <c r="Q195" s="156">
        <v>531250.76</v>
      </c>
      <c r="R195" s="156">
        <v>25000</v>
      </c>
      <c r="T195" s="156">
        <v>112899.41</v>
      </c>
      <c r="U195" s="157">
        <v>100</v>
      </c>
      <c r="V195" s="156">
        <v>3708.39</v>
      </c>
    </row>
    <row r="196" spans="1:22" x14ac:dyDescent="0.2">
      <c r="A196" s="153" t="s">
        <v>237</v>
      </c>
      <c r="B196" s="153" t="s">
        <v>285</v>
      </c>
      <c r="C196" s="154">
        <v>44074</v>
      </c>
      <c r="D196" s="153" t="s">
        <v>461</v>
      </c>
      <c r="E196" s="153">
        <v>631</v>
      </c>
      <c r="F196" s="153" t="s">
        <v>310</v>
      </c>
      <c r="G196" s="153" t="s">
        <v>103</v>
      </c>
      <c r="H196" s="153" t="s">
        <v>103</v>
      </c>
      <c r="I196" s="153" t="s">
        <v>78</v>
      </c>
      <c r="J196" s="154">
        <v>43641</v>
      </c>
      <c r="K196" s="155">
        <v>441.41</v>
      </c>
      <c r="L196" s="155">
        <v>522.71</v>
      </c>
      <c r="M196" s="155">
        <v>0</v>
      </c>
      <c r="N196" s="155">
        <v>518.41</v>
      </c>
      <c r="O196" s="156">
        <v>853590.9</v>
      </c>
      <c r="P196" s="156">
        <v>0</v>
      </c>
      <c r="Q196" s="156">
        <v>853590.9</v>
      </c>
      <c r="R196" s="156">
        <v>0</v>
      </c>
      <c r="T196" s="156">
        <v>173249.04</v>
      </c>
      <c r="U196" s="157">
        <v>100</v>
      </c>
      <c r="V196" s="156">
        <v>0</v>
      </c>
    </row>
    <row r="197" spans="1:22" x14ac:dyDescent="0.2">
      <c r="A197" s="153" t="s">
        <v>237</v>
      </c>
      <c r="B197" s="153" t="s">
        <v>285</v>
      </c>
      <c r="C197" s="154">
        <v>44074</v>
      </c>
      <c r="D197" s="153" t="s">
        <v>461</v>
      </c>
      <c r="E197" s="153">
        <v>522</v>
      </c>
      <c r="F197" s="153" t="s">
        <v>311</v>
      </c>
      <c r="G197" s="153" t="s">
        <v>94</v>
      </c>
      <c r="H197" s="153" t="s">
        <v>312</v>
      </c>
      <c r="I197" s="153" t="s">
        <v>78</v>
      </c>
      <c r="J197" s="154">
        <v>42436</v>
      </c>
      <c r="K197" s="155">
        <v>973.87</v>
      </c>
      <c r="L197" s="155">
        <v>1356.19</v>
      </c>
      <c r="M197" s="155">
        <v>418.19</v>
      </c>
      <c r="N197" s="155">
        <v>938</v>
      </c>
      <c r="O197" s="156">
        <v>837430.86</v>
      </c>
      <c r="P197" s="156">
        <v>-22047.05</v>
      </c>
      <c r="Q197" s="156">
        <v>815383.81</v>
      </c>
      <c r="R197" s="156">
        <v>44046.19</v>
      </c>
      <c r="T197" s="156">
        <v>174434.17</v>
      </c>
      <c r="U197" s="157">
        <v>100</v>
      </c>
      <c r="V197" s="156">
        <v>5840.72</v>
      </c>
    </row>
    <row r="198" spans="1:22" x14ac:dyDescent="0.2">
      <c r="A198" s="153" t="s">
        <v>237</v>
      </c>
      <c r="B198" s="153" t="s">
        <v>285</v>
      </c>
      <c r="C198" s="154">
        <v>44074</v>
      </c>
      <c r="D198" s="153" t="s">
        <v>461</v>
      </c>
      <c r="E198" s="153">
        <v>521</v>
      </c>
      <c r="F198" s="153" t="s">
        <v>313</v>
      </c>
      <c r="G198" s="153" t="s">
        <v>94</v>
      </c>
      <c r="H198" s="153" t="s">
        <v>164</v>
      </c>
      <c r="I198" s="153" t="s">
        <v>78</v>
      </c>
      <c r="J198" s="154">
        <v>42436</v>
      </c>
      <c r="K198" s="155">
        <v>197.8</v>
      </c>
      <c r="L198" s="155">
        <v>346.08</v>
      </c>
      <c r="M198" s="155">
        <v>0.01</v>
      </c>
      <c r="N198" s="155">
        <v>346.08</v>
      </c>
      <c r="O198" s="156">
        <v>248185.77</v>
      </c>
      <c r="P198" s="156">
        <v>-28916.07</v>
      </c>
      <c r="Q198" s="156">
        <v>219269.7</v>
      </c>
      <c r="R198" s="156">
        <v>60926.96</v>
      </c>
      <c r="T198" s="156">
        <v>56870.1</v>
      </c>
      <c r="U198" s="157">
        <v>100</v>
      </c>
      <c r="V198" s="156">
        <v>2048.25</v>
      </c>
    </row>
    <row r="199" spans="1:22" x14ac:dyDescent="0.2">
      <c r="A199" s="153" t="s">
        <v>237</v>
      </c>
      <c r="B199" s="153" t="s">
        <v>285</v>
      </c>
      <c r="C199" s="154">
        <v>44074</v>
      </c>
      <c r="D199" s="153" t="s">
        <v>461</v>
      </c>
      <c r="E199" s="153">
        <v>519</v>
      </c>
      <c r="F199" s="153" t="s">
        <v>314</v>
      </c>
      <c r="G199" s="153" t="s">
        <v>84</v>
      </c>
      <c r="H199" s="153" t="s">
        <v>85</v>
      </c>
      <c r="I199" s="153" t="s">
        <v>78</v>
      </c>
      <c r="J199" s="154">
        <v>42436</v>
      </c>
      <c r="K199" s="155">
        <v>2188.62</v>
      </c>
      <c r="L199" s="155">
        <v>1714.27</v>
      </c>
      <c r="M199" s="155">
        <v>947</v>
      </c>
      <c r="N199" s="155">
        <v>767.27</v>
      </c>
      <c r="O199" s="156">
        <v>1060422.8600000001</v>
      </c>
      <c r="P199" s="156">
        <v>-16692.86</v>
      </c>
      <c r="Q199" s="156">
        <v>1043730</v>
      </c>
      <c r="R199" s="156">
        <v>0</v>
      </c>
      <c r="T199" s="156">
        <v>211840.61</v>
      </c>
      <c r="U199" s="157">
        <v>100</v>
      </c>
      <c r="V199" s="156">
        <v>7017.8</v>
      </c>
    </row>
    <row r="200" spans="1:22" x14ac:dyDescent="0.2">
      <c r="A200" s="153" t="s">
        <v>237</v>
      </c>
      <c r="B200" s="153" t="s">
        <v>285</v>
      </c>
      <c r="C200" s="154">
        <v>44074</v>
      </c>
      <c r="D200" s="153" t="s">
        <v>461</v>
      </c>
      <c r="E200" s="153">
        <v>518</v>
      </c>
      <c r="F200" s="153" t="s">
        <v>315</v>
      </c>
      <c r="G200" s="153" t="s">
        <v>84</v>
      </c>
      <c r="H200" s="153" t="s">
        <v>85</v>
      </c>
      <c r="I200" s="153" t="s">
        <v>78</v>
      </c>
      <c r="J200" s="154">
        <v>42436</v>
      </c>
      <c r="K200" s="155">
        <v>387.32</v>
      </c>
      <c r="L200" s="155">
        <v>485.28</v>
      </c>
      <c r="M200" s="155">
        <v>0.01</v>
      </c>
      <c r="N200" s="155">
        <v>485.28</v>
      </c>
      <c r="O200" s="156">
        <v>460049.84</v>
      </c>
      <c r="P200" s="156">
        <v>-14945.84</v>
      </c>
      <c r="Q200" s="156">
        <v>445104</v>
      </c>
      <c r="R200" s="156">
        <v>0</v>
      </c>
      <c r="T200" s="156">
        <v>90340.51</v>
      </c>
      <c r="U200" s="157">
        <v>100</v>
      </c>
      <c r="V200" s="156">
        <v>3044.46</v>
      </c>
    </row>
    <row r="201" spans="1:22" x14ac:dyDescent="0.2">
      <c r="A201" s="153" t="s">
        <v>237</v>
      </c>
      <c r="B201" s="153" t="s">
        <v>285</v>
      </c>
      <c r="C201" s="154">
        <v>44074</v>
      </c>
      <c r="D201" s="153" t="s">
        <v>461</v>
      </c>
      <c r="E201" s="153">
        <v>587</v>
      </c>
      <c r="F201" s="153" t="s">
        <v>316</v>
      </c>
      <c r="G201" s="153" t="s">
        <v>76</v>
      </c>
      <c r="H201" s="153" t="s">
        <v>105</v>
      </c>
      <c r="I201" s="153" t="s">
        <v>78</v>
      </c>
      <c r="J201" s="154">
        <v>43074</v>
      </c>
      <c r="K201" s="155">
        <v>7121.2</v>
      </c>
      <c r="L201" s="155">
        <v>5017.18</v>
      </c>
      <c r="M201" s="155">
        <v>0.01</v>
      </c>
      <c r="N201" s="155">
        <v>5017.18</v>
      </c>
      <c r="O201" s="156">
        <v>17418239.390000001</v>
      </c>
      <c r="P201" s="156">
        <v>-24122.6</v>
      </c>
      <c r="Q201" s="156">
        <v>17394116.789999999</v>
      </c>
      <c r="R201" s="156">
        <v>37822</v>
      </c>
      <c r="T201" s="156">
        <v>3538072.68</v>
      </c>
      <c r="U201" s="157">
        <v>100</v>
      </c>
      <c r="V201" s="156">
        <v>0</v>
      </c>
    </row>
    <row r="202" spans="1:22" x14ac:dyDescent="0.2">
      <c r="A202" s="153" t="s">
        <v>237</v>
      </c>
      <c r="B202" s="153" t="s">
        <v>285</v>
      </c>
      <c r="C202" s="154">
        <v>44074</v>
      </c>
      <c r="D202" s="153" t="s">
        <v>461</v>
      </c>
      <c r="E202" s="153">
        <v>520</v>
      </c>
      <c r="F202" s="153" t="s">
        <v>317</v>
      </c>
      <c r="G202" s="153" t="s">
        <v>76</v>
      </c>
      <c r="H202" s="153" t="s">
        <v>189</v>
      </c>
      <c r="I202" s="153" t="s">
        <v>78</v>
      </c>
      <c r="J202" s="154">
        <v>42436</v>
      </c>
      <c r="K202" s="155">
        <v>644.09</v>
      </c>
      <c r="L202" s="155">
        <v>724</v>
      </c>
      <c r="M202" s="155">
        <v>0.01</v>
      </c>
      <c r="N202" s="155">
        <v>724</v>
      </c>
      <c r="O202" s="156">
        <v>1096831.71</v>
      </c>
      <c r="P202" s="156">
        <v>-7050.09</v>
      </c>
      <c r="Q202" s="156">
        <v>1089781.6200000001</v>
      </c>
      <c r="R202" s="156">
        <v>0</v>
      </c>
      <c r="T202" s="156">
        <v>221187.48</v>
      </c>
      <c r="U202" s="157">
        <v>100</v>
      </c>
      <c r="V202" s="156">
        <v>7258.86</v>
      </c>
    </row>
    <row r="203" spans="1:22" x14ac:dyDescent="0.2">
      <c r="A203" s="153" t="s">
        <v>237</v>
      </c>
      <c r="B203" s="153" t="s">
        <v>285</v>
      </c>
      <c r="C203" s="154">
        <v>44074</v>
      </c>
      <c r="D203" s="153" t="s">
        <v>461</v>
      </c>
      <c r="E203" s="153">
        <v>634</v>
      </c>
      <c r="F203" s="153" t="s">
        <v>318</v>
      </c>
      <c r="G203" s="153" t="s">
        <v>110</v>
      </c>
      <c r="H203" s="153" t="s">
        <v>319</v>
      </c>
      <c r="I203" s="153" t="s">
        <v>78</v>
      </c>
      <c r="J203" s="154">
        <v>43641</v>
      </c>
      <c r="K203" s="155">
        <v>596.48</v>
      </c>
      <c r="L203" s="155">
        <v>828.59</v>
      </c>
      <c r="M203" s="155">
        <v>0</v>
      </c>
      <c r="N203" s="155">
        <v>471</v>
      </c>
      <c r="O203" s="156">
        <v>424951.07</v>
      </c>
      <c r="P203" s="156">
        <v>0</v>
      </c>
      <c r="Q203" s="156">
        <v>424951.07</v>
      </c>
      <c r="R203" s="156">
        <v>0</v>
      </c>
      <c r="T203" s="156">
        <v>86250.18</v>
      </c>
      <c r="U203" s="157">
        <v>100</v>
      </c>
      <c r="V203" s="156">
        <v>3753.06</v>
      </c>
    </row>
    <row r="204" spans="1:22" x14ac:dyDescent="0.2">
      <c r="A204" s="153" t="s">
        <v>237</v>
      </c>
      <c r="B204" s="153" t="s">
        <v>285</v>
      </c>
      <c r="C204" s="154">
        <v>44074</v>
      </c>
      <c r="D204" s="153" t="s">
        <v>461</v>
      </c>
      <c r="E204" s="153">
        <v>633</v>
      </c>
      <c r="F204" s="153" t="s">
        <v>320</v>
      </c>
      <c r="G204" s="153" t="s">
        <v>76</v>
      </c>
      <c r="H204" s="153" t="s">
        <v>89</v>
      </c>
      <c r="I204" s="153" t="s">
        <v>78</v>
      </c>
      <c r="J204" s="154">
        <v>43641</v>
      </c>
      <c r="K204" s="155">
        <v>106.1</v>
      </c>
      <c r="L204" s="155">
        <v>257</v>
      </c>
      <c r="M204" s="155">
        <v>0</v>
      </c>
      <c r="N204" s="155">
        <v>202</v>
      </c>
      <c r="O204" s="156">
        <v>516015.98</v>
      </c>
      <c r="P204" s="156">
        <v>0</v>
      </c>
      <c r="Q204" s="156">
        <v>516015.98</v>
      </c>
      <c r="R204" s="156">
        <v>0</v>
      </c>
      <c r="T204" s="156">
        <v>104733.16</v>
      </c>
      <c r="U204" s="157">
        <v>100</v>
      </c>
      <c r="V204" s="156">
        <v>3924.91</v>
      </c>
    </row>
    <row r="205" spans="1:22" x14ac:dyDescent="0.2">
      <c r="A205" s="153" t="s">
        <v>237</v>
      </c>
      <c r="B205" s="153" t="s">
        <v>285</v>
      </c>
      <c r="C205" s="154">
        <v>44074</v>
      </c>
      <c r="D205" s="153" t="s">
        <v>461</v>
      </c>
      <c r="E205" s="153">
        <v>640</v>
      </c>
      <c r="F205" s="153" t="s">
        <v>321</v>
      </c>
      <c r="G205" s="153" t="s">
        <v>76</v>
      </c>
      <c r="H205" s="153" t="s">
        <v>89</v>
      </c>
      <c r="I205" s="153" t="s">
        <v>78</v>
      </c>
      <c r="J205" s="154">
        <v>43641</v>
      </c>
      <c r="K205" s="155">
        <v>413.62</v>
      </c>
      <c r="L205" s="155">
        <v>569.41</v>
      </c>
      <c r="M205" s="155">
        <v>0</v>
      </c>
      <c r="N205" s="155">
        <v>550.29999999999995</v>
      </c>
      <c r="O205" s="156">
        <v>1880839.17</v>
      </c>
      <c r="P205" s="156">
        <v>90245.48</v>
      </c>
      <c r="Q205" s="156">
        <v>1971084.65</v>
      </c>
      <c r="R205" s="156">
        <v>0</v>
      </c>
      <c r="T205" s="156">
        <v>400061.1</v>
      </c>
      <c r="U205" s="157">
        <v>72.14</v>
      </c>
      <c r="V205" s="156">
        <v>2471.63</v>
      </c>
    </row>
    <row r="206" spans="1:22" x14ac:dyDescent="0.2">
      <c r="A206" s="153" t="s">
        <v>237</v>
      </c>
      <c r="B206" s="153" t="s">
        <v>285</v>
      </c>
      <c r="C206" s="154">
        <v>44074</v>
      </c>
      <c r="D206" s="153" t="s">
        <v>461</v>
      </c>
      <c r="E206" s="153">
        <v>635</v>
      </c>
      <c r="F206" s="153" t="s">
        <v>322</v>
      </c>
      <c r="G206" s="153" t="s">
        <v>76</v>
      </c>
      <c r="H206" s="153" t="s">
        <v>89</v>
      </c>
      <c r="I206" s="153" t="s">
        <v>78</v>
      </c>
      <c r="J206" s="154">
        <v>43641</v>
      </c>
      <c r="K206" s="155">
        <v>233.93</v>
      </c>
      <c r="L206" s="155">
        <v>416.5</v>
      </c>
      <c r="M206" s="155">
        <v>0</v>
      </c>
      <c r="N206" s="155">
        <v>442</v>
      </c>
      <c r="O206" s="156">
        <v>962309.55</v>
      </c>
      <c r="P206" s="156">
        <v>42498.03</v>
      </c>
      <c r="Q206" s="156">
        <v>1004807.58</v>
      </c>
      <c r="R206" s="156">
        <v>0</v>
      </c>
      <c r="T206" s="156">
        <v>203940.73</v>
      </c>
      <c r="U206" s="157">
        <v>100</v>
      </c>
      <c r="V206" s="156">
        <v>23018.36</v>
      </c>
    </row>
    <row r="207" spans="1:22" x14ac:dyDescent="0.2">
      <c r="A207" s="153" t="s">
        <v>237</v>
      </c>
      <c r="B207" s="153" t="s">
        <v>285</v>
      </c>
      <c r="C207" s="154">
        <v>44074</v>
      </c>
      <c r="D207" s="153" t="s">
        <v>461</v>
      </c>
      <c r="E207" s="153">
        <v>470</v>
      </c>
      <c r="F207" s="153" t="s">
        <v>323</v>
      </c>
      <c r="G207" s="153" t="s">
        <v>80</v>
      </c>
      <c r="H207" s="153" t="s">
        <v>80</v>
      </c>
      <c r="I207" s="153" t="s">
        <v>78</v>
      </c>
      <c r="J207" s="154">
        <v>42102</v>
      </c>
      <c r="K207" s="155">
        <v>2046.58</v>
      </c>
      <c r="L207" s="155">
        <v>2046.58</v>
      </c>
      <c r="M207" s="155">
        <v>0.01</v>
      </c>
      <c r="N207" s="155">
        <v>2026.55</v>
      </c>
      <c r="O207" s="156">
        <v>7911722.04</v>
      </c>
      <c r="P207" s="156">
        <v>157329.34</v>
      </c>
      <c r="Q207" s="156">
        <v>8069051.3799999999</v>
      </c>
      <c r="R207" s="156">
        <v>18779.62</v>
      </c>
      <c r="T207" s="156">
        <v>1641546.26</v>
      </c>
      <c r="U207" s="157">
        <v>72.260000000000005</v>
      </c>
      <c r="V207" s="156">
        <v>40030.15</v>
      </c>
    </row>
    <row r="208" spans="1:22" x14ac:dyDescent="0.2">
      <c r="A208" s="153" t="s">
        <v>237</v>
      </c>
      <c r="B208" s="153" t="s">
        <v>285</v>
      </c>
      <c r="C208" s="154">
        <v>44074</v>
      </c>
      <c r="D208" s="153" t="s">
        <v>461</v>
      </c>
      <c r="E208" s="153">
        <v>135</v>
      </c>
      <c r="F208" s="153" t="s">
        <v>199</v>
      </c>
      <c r="G208" s="153" t="s">
        <v>76</v>
      </c>
      <c r="H208" s="153" t="s">
        <v>123</v>
      </c>
      <c r="I208" s="153" t="s">
        <v>78</v>
      </c>
      <c r="J208" s="154">
        <v>38702</v>
      </c>
      <c r="K208" s="155">
        <v>503.7</v>
      </c>
      <c r="L208" s="155">
        <v>613.27</v>
      </c>
      <c r="M208" s="155">
        <v>1177.0899999999999</v>
      </c>
      <c r="N208" s="155">
        <v>613.27</v>
      </c>
      <c r="O208" s="156">
        <v>2838260.72</v>
      </c>
      <c r="P208" s="156">
        <v>-114781.11</v>
      </c>
      <c r="Q208" s="156">
        <v>2723479.61</v>
      </c>
      <c r="R208" s="156">
        <v>170235.39</v>
      </c>
      <c r="T208" s="156">
        <v>587322.74</v>
      </c>
      <c r="U208" s="157">
        <v>51.28</v>
      </c>
      <c r="V208" s="156">
        <v>0</v>
      </c>
    </row>
    <row r="209" spans="1:22" x14ac:dyDescent="0.2">
      <c r="A209" s="153" t="s">
        <v>237</v>
      </c>
      <c r="B209" s="153" t="s">
        <v>285</v>
      </c>
      <c r="C209" s="154">
        <v>44074</v>
      </c>
      <c r="D209" s="153" t="s">
        <v>461</v>
      </c>
      <c r="E209" s="153">
        <v>136</v>
      </c>
      <c r="F209" s="153" t="s">
        <v>324</v>
      </c>
      <c r="G209" s="153" t="s">
        <v>80</v>
      </c>
      <c r="H209" s="153" t="s">
        <v>80</v>
      </c>
      <c r="I209" s="153" t="s">
        <v>78</v>
      </c>
      <c r="J209" s="154">
        <v>38702</v>
      </c>
      <c r="K209" s="155">
        <v>100.01</v>
      </c>
      <c r="L209" s="155">
        <v>100.01</v>
      </c>
      <c r="M209" s="155">
        <v>0</v>
      </c>
      <c r="N209" s="155">
        <v>100.01</v>
      </c>
      <c r="O209" s="156">
        <v>229390.72</v>
      </c>
      <c r="P209" s="156">
        <v>-73755.72</v>
      </c>
      <c r="Q209" s="156">
        <v>155635</v>
      </c>
      <c r="R209" s="156">
        <v>0</v>
      </c>
      <c r="T209" s="156">
        <v>31588.45</v>
      </c>
      <c r="U209" s="157">
        <v>0</v>
      </c>
    </row>
    <row r="210" spans="1:22" x14ac:dyDescent="0.2">
      <c r="A210" s="153" t="s">
        <v>237</v>
      </c>
      <c r="B210" s="153" t="s">
        <v>285</v>
      </c>
      <c r="C210" s="154">
        <v>44074</v>
      </c>
      <c r="D210" s="153" t="s">
        <v>461</v>
      </c>
      <c r="E210" s="153">
        <v>132</v>
      </c>
      <c r="F210" s="153" t="s">
        <v>325</v>
      </c>
      <c r="G210" s="153" t="s">
        <v>76</v>
      </c>
      <c r="H210" s="153" t="s">
        <v>123</v>
      </c>
      <c r="I210" s="153" t="s">
        <v>101</v>
      </c>
      <c r="J210" s="154">
        <v>38656</v>
      </c>
      <c r="K210" s="155">
        <v>5042.26</v>
      </c>
      <c r="L210" s="155">
        <v>10716.01</v>
      </c>
      <c r="M210" s="155">
        <v>2616.6999999999998</v>
      </c>
      <c r="N210" s="155">
        <v>9587</v>
      </c>
      <c r="O210" s="156">
        <v>10036555.529999999</v>
      </c>
      <c r="P210" s="156">
        <v>3297843.33</v>
      </c>
      <c r="Q210" s="156">
        <v>13334398.859999999</v>
      </c>
      <c r="R210" s="156">
        <v>508888.3</v>
      </c>
      <c r="T210" s="156">
        <v>2809702.17</v>
      </c>
      <c r="U210" s="157">
        <v>100</v>
      </c>
      <c r="V210" s="156">
        <v>156758.12</v>
      </c>
    </row>
    <row r="211" spans="1:22" x14ac:dyDescent="0.2">
      <c r="A211" s="153" t="s">
        <v>237</v>
      </c>
      <c r="B211" s="153" t="s">
        <v>285</v>
      </c>
      <c r="C211" s="154">
        <v>44074</v>
      </c>
      <c r="D211" s="153" t="s">
        <v>461</v>
      </c>
      <c r="E211" s="153">
        <v>599</v>
      </c>
      <c r="F211" s="153" t="s">
        <v>326</v>
      </c>
      <c r="G211" s="153" t="s">
        <v>80</v>
      </c>
      <c r="H211" s="153" t="s">
        <v>80</v>
      </c>
      <c r="I211" s="153" t="s">
        <v>82</v>
      </c>
      <c r="J211" s="154">
        <v>43175</v>
      </c>
      <c r="K211" s="155">
        <v>23332</v>
      </c>
      <c r="L211" s="155">
        <v>21659.05</v>
      </c>
      <c r="M211" s="155">
        <v>10527.21</v>
      </c>
      <c r="N211" s="155">
        <v>12407.06</v>
      </c>
      <c r="O211" s="156">
        <v>16717587.35</v>
      </c>
      <c r="P211" s="156">
        <v>-22251.95</v>
      </c>
      <c r="Q211" s="156">
        <v>16695335.4</v>
      </c>
      <c r="R211" s="156">
        <v>86815.95</v>
      </c>
      <c r="T211" s="156">
        <v>3406188.61</v>
      </c>
      <c r="U211" s="157">
        <v>93.17</v>
      </c>
      <c r="V211" s="156">
        <v>99506.97</v>
      </c>
    </row>
    <row r="212" spans="1:22" x14ac:dyDescent="0.2">
      <c r="A212" s="153" t="s">
        <v>237</v>
      </c>
      <c r="B212" s="153" t="s">
        <v>285</v>
      </c>
      <c r="C212" s="154">
        <v>44074</v>
      </c>
      <c r="D212" s="153" t="s">
        <v>461</v>
      </c>
      <c r="E212" s="153">
        <v>149</v>
      </c>
      <c r="F212" s="153" t="s">
        <v>327</v>
      </c>
      <c r="G212" s="153" t="s">
        <v>76</v>
      </c>
      <c r="H212" s="153" t="s">
        <v>89</v>
      </c>
      <c r="I212" s="153" t="s">
        <v>101</v>
      </c>
      <c r="J212" s="154">
        <v>38852</v>
      </c>
      <c r="K212" s="155">
        <v>7656.72</v>
      </c>
      <c r="L212" s="155">
        <v>28260.12</v>
      </c>
      <c r="M212" s="155">
        <v>10161.16</v>
      </c>
      <c r="N212" s="155">
        <v>11290.81</v>
      </c>
      <c r="O212" s="156">
        <v>19759956.039999999</v>
      </c>
      <c r="P212" s="156">
        <v>1089563.5900000001</v>
      </c>
      <c r="Q212" s="156">
        <v>20849519.629999999</v>
      </c>
      <c r="R212" s="156">
        <v>5761571.3700000001</v>
      </c>
      <c r="T212" s="156">
        <v>5401118.9100000001</v>
      </c>
      <c r="U212" s="157">
        <v>91.38</v>
      </c>
      <c r="V212" s="156">
        <v>193887.2</v>
      </c>
    </row>
    <row r="213" spans="1:22" x14ac:dyDescent="0.2">
      <c r="A213" s="153" t="s">
        <v>237</v>
      </c>
      <c r="B213" s="153" t="s">
        <v>285</v>
      </c>
      <c r="C213" s="154">
        <v>44074</v>
      </c>
      <c r="D213" s="153" t="s">
        <v>461</v>
      </c>
      <c r="E213" s="153">
        <v>538</v>
      </c>
      <c r="F213" s="153" t="s">
        <v>328</v>
      </c>
      <c r="G213" s="153" t="s">
        <v>80</v>
      </c>
      <c r="H213" s="153" t="s">
        <v>81</v>
      </c>
      <c r="I213" s="153" t="s">
        <v>101</v>
      </c>
      <c r="J213" s="154">
        <v>42578</v>
      </c>
      <c r="K213" s="155">
        <v>19080.14</v>
      </c>
      <c r="L213" s="155">
        <v>24707.96</v>
      </c>
      <c r="M213" s="155">
        <v>15239.64</v>
      </c>
      <c r="N213" s="155">
        <v>12237.69</v>
      </c>
      <c r="O213" s="156">
        <v>26068662.280000001</v>
      </c>
      <c r="P213" s="156">
        <v>-2454104.4300000002</v>
      </c>
      <c r="Q213" s="156">
        <v>23614557.850000001</v>
      </c>
      <c r="R213" s="156">
        <v>1445473.94</v>
      </c>
      <c r="T213" s="156">
        <v>5086308.24</v>
      </c>
      <c r="U213" s="157">
        <v>70.34</v>
      </c>
      <c r="V213" s="156">
        <v>126929.60000000001</v>
      </c>
    </row>
    <row r="214" spans="1:22" x14ac:dyDescent="0.2">
      <c r="A214" s="153" t="s">
        <v>237</v>
      </c>
      <c r="B214" s="153" t="s">
        <v>285</v>
      </c>
      <c r="C214" s="154">
        <v>44074</v>
      </c>
      <c r="D214" s="153" t="s">
        <v>461</v>
      </c>
      <c r="E214" s="153">
        <v>15</v>
      </c>
      <c r="F214" s="153" t="s">
        <v>215</v>
      </c>
      <c r="G214" s="153" t="s">
        <v>76</v>
      </c>
      <c r="H214" s="153" t="s">
        <v>123</v>
      </c>
      <c r="I214" s="153" t="s">
        <v>78</v>
      </c>
      <c r="J214" s="154">
        <v>37790</v>
      </c>
      <c r="K214" s="155">
        <v>7496</v>
      </c>
      <c r="L214" s="155">
        <v>11175.28</v>
      </c>
      <c r="M214" s="155">
        <v>2032.38</v>
      </c>
      <c r="N214" s="155">
        <v>9142.9</v>
      </c>
      <c r="O214" s="156">
        <v>6880820.7999999998</v>
      </c>
      <c r="P214" s="156">
        <v>3990331.77</v>
      </c>
      <c r="Q214" s="156">
        <v>10871152.57</v>
      </c>
      <c r="R214" s="156">
        <v>200035.39</v>
      </c>
      <c r="T214" s="156">
        <v>2247063.17</v>
      </c>
      <c r="U214" s="157">
        <v>100</v>
      </c>
      <c r="V214" s="156">
        <v>195405.04</v>
      </c>
    </row>
    <row r="215" spans="1:22" x14ac:dyDescent="0.2">
      <c r="A215" s="153" t="s">
        <v>329</v>
      </c>
      <c r="B215" s="153" t="s">
        <v>330</v>
      </c>
      <c r="C215" s="154">
        <v>44074</v>
      </c>
      <c r="D215" s="153" t="s">
        <v>461</v>
      </c>
      <c r="E215" s="153">
        <v>315</v>
      </c>
      <c r="F215" s="153" t="s">
        <v>331</v>
      </c>
      <c r="G215" s="153" t="s">
        <v>76</v>
      </c>
      <c r="H215" s="153" t="s">
        <v>89</v>
      </c>
      <c r="I215" s="153" t="s">
        <v>101</v>
      </c>
      <c r="J215" s="154">
        <v>40296</v>
      </c>
      <c r="K215" s="155">
        <v>322.85000000000002</v>
      </c>
      <c r="L215" s="155">
        <v>636.1</v>
      </c>
      <c r="M215" s="155">
        <v>66.400000000000006</v>
      </c>
      <c r="N215" s="155">
        <v>636.1</v>
      </c>
      <c r="O215" s="156">
        <v>889364.34</v>
      </c>
      <c r="P215" s="156">
        <v>83747.350000000006</v>
      </c>
      <c r="Q215" s="156">
        <v>973111.69</v>
      </c>
      <c r="R215" s="156">
        <v>167835.17</v>
      </c>
      <c r="T215" s="156">
        <v>0</v>
      </c>
      <c r="U215" s="157">
        <v>100</v>
      </c>
      <c r="V215" s="156">
        <v>9768.18</v>
      </c>
    </row>
    <row r="216" spans="1:22" x14ac:dyDescent="0.2">
      <c r="A216" s="153" t="s">
        <v>329</v>
      </c>
      <c r="B216" s="153" t="s">
        <v>330</v>
      </c>
      <c r="C216" s="154">
        <v>44074</v>
      </c>
      <c r="D216" s="153" t="s">
        <v>461</v>
      </c>
      <c r="E216" s="153">
        <v>314</v>
      </c>
      <c r="F216" s="153" t="s">
        <v>332</v>
      </c>
      <c r="G216" s="153" t="s">
        <v>103</v>
      </c>
      <c r="H216" s="153" t="s">
        <v>103</v>
      </c>
      <c r="I216" s="153" t="s">
        <v>78</v>
      </c>
      <c r="J216" s="154">
        <v>40241</v>
      </c>
      <c r="K216" s="155">
        <v>805.42</v>
      </c>
      <c r="L216" s="155">
        <v>496.58</v>
      </c>
      <c r="M216" s="155">
        <v>457.84</v>
      </c>
      <c r="N216" s="155">
        <v>954.42</v>
      </c>
      <c r="O216" s="156">
        <v>1815141.53</v>
      </c>
      <c r="P216" s="156">
        <v>-609290.13</v>
      </c>
      <c r="Q216" s="156">
        <v>1205851.3999999999</v>
      </c>
      <c r="R216" s="156">
        <v>100625.60000000001</v>
      </c>
      <c r="T216" s="156">
        <v>0</v>
      </c>
      <c r="U216" s="157">
        <v>100</v>
      </c>
      <c r="V216" s="156">
        <v>8717.82</v>
      </c>
    </row>
    <row r="217" spans="1:22" x14ac:dyDescent="0.2">
      <c r="A217" s="153" t="s">
        <v>329</v>
      </c>
      <c r="B217" s="153" t="s">
        <v>330</v>
      </c>
      <c r="C217" s="154">
        <v>44074</v>
      </c>
      <c r="D217" s="153" t="s">
        <v>461</v>
      </c>
      <c r="E217" s="153">
        <v>432</v>
      </c>
      <c r="F217" s="153" t="s">
        <v>333</v>
      </c>
      <c r="G217" s="153" t="s">
        <v>76</v>
      </c>
      <c r="H217" s="153" t="s">
        <v>148</v>
      </c>
      <c r="I217" s="153" t="s">
        <v>78</v>
      </c>
      <c r="J217" s="154">
        <v>41822</v>
      </c>
      <c r="K217" s="155">
        <v>898.19</v>
      </c>
      <c r="L217" s="155">
        <v>1600.71</v>
      </c>
      <c r="M217" s="155">
        <v>659.96</v>
      </c>
      <c r="N217" s="155">
        <v>822.03</v>
      </c>
      <c r="O217" s="156">
        <v>1873150.25</v>
      </c>
      <c r="P217" s="156">
        <v>-490822.66</v>
      </c>
      <c r="Q217" s="156">
        <v>1382327.59</v>
      </c>
      <c r="R217" s="156">
        <v>0</v>
      </c>
      <c r="T217" s="156">
        <v>0</v>
      </c>
      <c r="U217" s="157">
        <v>0</v>
      </c>
    </row>
    <row r="218" spans="1:22" x14ac:dyDescent="0.2">
      <c r="A218" s="153" t="s">
        <v>329</v>
      </c>
      <c r="B218" s="153" t="s">
        <v>330</v>
      </c>
      <c r="C218" s="154">
        <v>44074</v>
      </c>
      <c r="D218" s="153" t="s">
        <v>461</v>
      </c>
      <c r="E218" s="153">
        <v>537</v>
      </c>
      <c r="F218" s="153" t="s">
        <v>334</v>
      </c>
      <c r="G218" s="153" t="s">
        <v>76</v>
      </c>
      <c r="H218" s="153" t="s">
        <v>89</v>
      </c>
      <c r="I218" s="153" t="s">
        <v>101</v>
      </c>
      <c r="J218" s="154">
        <v>42572</v>
      </c>
      <c r="K218" s="155">
        <v>12179.99</v>
      </c>
      <c r="L218" s="155">
        <v>24220.77</v>
      </c>
      <c r="M218" s="155">
        <v>14543.8</v>
      </c>
      <c r="N218" s="155">
        <v>9677.08</v>
      </c>
      <c r="O218" s="156">
        <v>27550912.620000001</v>
      </c>
      <c r="P218" s="156">
        <v>1370048.83</v>
      </c>
      <c r="Q218" s="156">
        <v>28920961.449999999</v>
      </c>
      <c r="R218" s="156">
        <v>2512444.5499999998</v>
      </c>
      <c r="T218" s="156">
        <v>9000000</v>
      </c>
      <c r="U218" s="157">
        <v>87</v>
      </c>
      <c r="V218" s="156">
        <v>242338.39</v>
      </c>
    </row>
    <row r="219" spans="1:22" x14ac:dyDescent="0.2">
      <c r="A219" s="153" t="s">
        <v>329</v>
      </c>
      <c r="B219" s="153" t="s">
        <v>330</v>
      </c>
      <c r="C219" s="154">
        <v>44074</v>
      </c>
      <c r="D219" s="153" t="s">
        <v>461</v>
      </c>
      <c r="E219" s="153">
        <v>621</v>
      </c>
      <c r="F219" s="153" t="s">
        <v>335</v>
      </c>
      <c r="G219" s="153" t="s">
        <v>110</v>
      </c>
      <c r="H219" s="153" t="s">
        <v>89</v>
      </c>
      <c r="I219" s="153" t="s">
        <v>111</v>
      </c>
      <c r="J219" s="154">
        <v>43543</v>
      </c>
      <c r="K219" s="155">
        <v>13265.83</v>
      </c>
      <c r="L219" s="155">
        <v>8636</v>
      </c>
      <c r="M219" s="155">
        <v>4629.83</v>
      </c>
      <c r="N219" s="155">
        <v>8636</v>
      </c>
      <c r="O219" s="156">
        <v>13799797.449999999</v>
      </c>
      <c r="P219" s="156">
        <v>23191.55</v>
      </c>
      <c r="Q219" s="156">
        <v>13822989</v>
      </c>
      <c r="R219" s="156">
        <v>0</v>
      </c>
      <c r="T219" s="156">
        <v>5730000</v>
      </c>
      <c r="U219" s="157">
        <v>100</v>
      </c>
      <c r="V219" s="156">
        <v>127980.4</v>
      </c>
    </row>
    <row r="220" spans="1:22" x14ac:dyDescent="0.2">
      <c r="A220" s="153" t="s">
        <v>329</v>
      </c>
      <c r="B220" s="153" t="s">
        <v>330</v>
      </c>
      <c r="C220" s="154">
        <v>44074</v>
      </c>
      <c r="D220" s="153" t="s">
        <v>461</v>
      </c>
      <c r="E220" s="153">
        <v>390</v>
      </c>
      <c r="F220" s="153" t="s">
        <v>336</v>
      </c>
      <c r="G220" s="153" t="s">
        <v>76</v>
      </c>
      <c r="H220" s="153" t="s">
        <v>89</v>
      </c>
      <c r="I220" s="153" t="s">
        <v>101</v>
      </c>
      <c r="J220" s="154">
        <v>41257</v>
      </c>
      <c r="K220" s="155">
        <v>812.11</v>
      </c>
      <c r="L220" s="155">
        <v>812.11</v>
      </c>
      <c r="M220" s="155">
        <v>138.82</v>
      </c>
      <c r="N220" s="155">
        <v>812.11</v>
      </c>
      <c r="O220" s="156">
        <v>1407029.7</v>
      </c>
      <c r="P220" s="156">
        <v>95983.24</v>
      </c>
      <c r="Q220" s="156">
        <v>1503012.94</v>
      </c>
      <c r="R220" s="156">
        <v>71122.11</v>
      </c>
      <c r="T220" s="156">
        <v>0</v>
      </c>
      <c r="U220" s="157">
        <v>100</v>
      </c>
      <c r="V220" s="156">
        <v>12579.7</v>
      </c>
    </row>
    <row r="221" spans="1:22" x14ac:dyDescent="0.2">
      <c r="A221" s="153" t="s">
        <v>329</v>
      </c>
      <c r="B221" s="153" t="s">
        <v>330</v>
      </c>
      <c r="C221" s="154">
        <v>44074</v>
      </c>
      <c r="D221" s="153" t="s">
        <v>461</v>
      </c>
      <c r="E221" s="153">
        <v>372</v>
      </c>
      <c r="F221" s="153" t="s">
        <v>337</v>
      </c>
      <c r="G221" s="153" t="s">
        <v>76</v>
      </c>
      <c r="H221" s="153" t="s">
        <v>177</v>
      </c>
      <c r="I221" s="153" t="s">
        <v>101</v>
      </c>
      <c r="J221" s="154">
        <v>40836</v>
      </c>
      <c r="K221" s="155">
        <v>728.85</v>
      </c>
      <c r="L221" s="155">
        <v>441.55</v>
      </c>
      <c r="M221" s="155">
        <v>183.56</v>
      </c>
      <c r="N221" s="155">
        <v>412</v>
      </c>
      <c r="O221" s="156">
        <v>706711.4</v>
      </c>
      <c r="P221" s="156">
        <v>304723.53000000003</v>
      </c>
      <c r="Q221" s="156">
        <v>1011434.93</v>
      </c>
      <c r="R221" s="156">
        <v>0</v>
      </c>
      <c r="T221" s="156">
        <v>0</v>
      </c>
      <c r="U221" s="157">
        <v>100</v>
      </c>
      <c r="V221" s="156">
        <v>5981.87</v>
      </c>
    </row>
    <row r="222" spans="1:22" x14ac:dyDescent="0.2">
      <c r="A222" s="153" t="s">
        <v>329</v>
      </c>
      <c r="B222" s="153" t="s">
        <v>330</v>
      </c>
      <c r="C222" s="154">
        <v>44074</v>
      </c>
      <c r="D222" s="153" t="s">
        <v>461</v>
      </c>
      <c r="E222" s="153">
        <v>460</v>
      </c>
      <c r="F222" s="153" t="s">
        <v>338</v>
      </c>
      <c r="G222" s="153" t="s">
        <v>76</v>
      </c>
      <c r="H222" s="153" t="s">
        <v>89</v>
      </c>
      <c r="I222" s="153" t="s">
        <v>101</v>
      </c>
      <c r="J222" s="154">
        <v>41905</v>
      </c>
      <c r="K222" s="155">
        <v>650.1</v>
      </c>
      <c r="L222" s="155">
        <v>1206.21</v>
      </c>
      <c r="M222" s="155">
        <v>252.86</v>
      </c>
      <c r="N222" s="155">
        <v>953.35</v>
      </c>
      <c r="O222" s="156">
        <v>1078436.3899999999</v>
      </c>
      <c r="P222" s="156">
        <v>221563.61</v>
      </c>
      <c r="Q222" s="156">
        <v>1300000</v>
      </c>
      <c r="R222" s="156">
        <v>0</v>
      </c>
      <c r="T222" s="156">
        <v>0</v>
      </c>
      <c r="U222" s="157">
        <v>100</v>
      </c>
      <c r="V222" s="156">
        <v>9859.69</v>
      </c>
    </row>
    <row r="223" spans="1:22" x14ac:dyDescent="0.2">
      <c r="A223" s="153" t="s">
        <v>329</v>
      </c>
      <c r="B223" s="153" t="s">
        <v>330</v>
      </c>
      <c r="C223" s="154">
        <v>44074</v>
      </c>
      <c r="D223" s="153" t="s">
        <v>461</v>
      </c>
      <c r="E223" s="153">
        <v>378</v>
      </c>
      <c r="F223" s="153" t="s">
        <v>339</v>
      </c>
      <c r="G223" s="153" t="s">
        <v>76</v>
      </c>
      <c r="H223" s="153" t="s">
        <v>77</v>
      </c>
      <c r="I223" s="153" t="s">
        <v>78</v>
      </c>
      <c r="J223" s="154">
        <v>41052</v>
      </c>
      <c r="K223" s="155">
        <v>797.2</v>
      </c>
      <c r="L223" s="155">
        <v>1170.92</v>
      </c>
      <c r="M223" s="155">
        <v>1877.92</v>
      </c>
      <c r="N223" s="155">
        <v>1170.92</v>
      </c>
      <c r="O223" s="156">
        <v>3417484.61</v>
      </c>
      <c r="P223" s="156">
        <v>347241.69</v>
      </c>
      <c r="Q223" s="156">
        <v>3764726.3</v>
      </c>
      <c r="R223" s="156">
        <v>36603.699999999997</v>
      </c>
      <c r="T223" s="156">
        <v>0</v>
      </c>
      <c r="U223" s="157">
        <v>100</v>
      </c>
      <c r="V223" s="156">
        <v>23253.57</v>
      </c>
    </row>
    <row r="224" spans="1:22" x14ac:dyDescent="0.2">
      <c r="A224" s="153" t="s">
        <v>329</v>
      </c>
      <c r="B224" s="153" t="s">
        <v>330</v>
      </c>
      <c r="C224" s="154">
        <v>44074</v>
      </c>
      <c r="D224" s="153" t="s">
        <v>461</v>
      </c>
      <c r="E224" s="153">
        <v>367</v>
      </c>
      <c r="F224" s="153" t="s">
        <v>340</v>
      </c>
      <c r="G224" s="153" t="s">
        <v>76</v>
      </c>
      <c r="H224" s="153" t="s">
        <v>89</v>
      </c>
      <c r="I224" s="153" t="s">
        <v>78</v>
      </c>
      <c r="J224" s="154">
        <v>40729</v>
      </c>
      <c r="K224" s="155">
        <v>3430.11</v>
      </c>
      <c r="L224" s="155">
        <v>1744.41</v>
      </c>
      <c r="M224" s="155">
        <v>746</v>
      </c>
      <c r="N224" s="155">
        <v>1774.41</v>
      </c>
      <c r="O224" s="156">
        <v>1614328.06</v>
      </c>
      <c r="P224" s="156">
        <v>504632.2</v>
      </c>
      <c r="Q224" s="156">
        <v>2118960.2599999998</v>
      </c>
      <c r="R224" s="156">
        <v>0</v>
      </c>
      <c r="T224" s="156">
        <v>0</v>
      </c>
      <c r="U224" s="157">
        <v>100</v>
      </c>
      <c r="V224" s="156">
        <v>18360.37</v>
      </c>
    </row>
    <row r="225" spans="1:22" x14ac:dyDescent="0.2">
      <c r="A225" s="153" t="s">
        <v>341</v>
      </c>
      <c r="B225" s="153" t="s">
        <v>342</v>
      </c>
      <c r="C225" s="154">
        <v>44074</v>
      </c>
      <c r="D225" s="153" t="s">
        <v>461</v>
      </c>
      <c r="E225" s="153">
        <v>554</v>
      </c>
      <c r="F225" s="153" t="s">
        <v>343</v>
      </c>
      <c r="G225" s="153" t="s">
        <v>76</v>
      </c>
      <c r="H225" s="153" t="s">
        <v>77</v>
      </c>
      <c r="I225" s="153" t="s">
        <v>78</v>
      </c>
      <c r="J225" s="154">
        <v>42780</v>
      </c>
      <c r="K225" s="155">
        <v>2284.52</v>
      </c>
      <c r="L225" s="155">
        <v>1586.28</v>
      </c>
      <c r="M225" s="155">
        <v>0</v>
      </c>
      <c r="N225" s="155">
        <v>1586.89</v>
      </c>
      <c r="O225" s="156">
        <v>8416210.1300000008</v>
      </c>
      <c r="P225" s="156">
        <v>613185.87</v>
      </c>
      <c r="Q225" s="156">
        <v>9029396</v>
      </c>
      <c r="R225" s="156">
        <v>0</v>
      </c>
      <c r="S225" s="156">
        <v>0</v>
      </c>
      <c r="T225" s="156">
        <v>0</v>
      </c>
      <c r="U225" s="157">
        <v>79.88</v>
      </c>
      <c r="V225" s="156">
        <v>33055.440000000002</v>
      </c>
    </row>
    <row r="226" spans="1:22" x14ac:dyDescent="0.2">
      <c r="A226" s="153" t="s">
        <v>341</v>
      </c>
      <c r="B226" s="153" t="s">
        <v>342</v>
      </c>
      <c r="C226" s="154">
        <v>44074</v>
      </c>
      <c r="D226" s="153" t="s">
        <v>461</v>
      </c>
      <c r="E226" s="153">
        <v>581</v>
      </c>
      <c r="F226" s="153" t="s">
        <v>344</v>
      </c>
      <c r="G226" s="153" t="s">
        <v>80</v>
      </c>
      <c r="H226" s="153" t="s">
        <v>81</v>
      </c>
      <c r="I226" s="153" t="s">
        <v>101</v>
      </c>
      <c r="J226" s="154">
        <v>42976</v>
      </c>
      <c r="K226" s="155">
        <v>71990.11</v>
      </c>
      <c r="L226" s="155">
        <v>43517.57</v>
      </c>
      <c r="M226" s="155">
        <v>23920.560000000001</v>
      </c>
      <c r="N226" s="155">
        <v>48575.1</v>
      </c>
      <c r="O226" s="156">
        <v>127593039</v>
      </c>
      <c r="P226" s="156">
        <v>-61890.85</v>
      </c>
      <c r="Q226" s="156">
        <v>127531148.15000001</v>
      </c>
      <c r="R226" s="156">
        <v>1466951.85</v>
      </c>
      <c r="S226" s="156">
        <v>0</v>
      </c>
      <c r="T226" s="156">
        <v>65500000</v>
      </c>
      <c r="U226" s="157">
        <v>99.74</v>
      </c>
      <c r="V226" s="156">
        <v>995666.75</v>
      </c>
    </row>
    <row r="227" spans="1:22" x14ac:dyDescent="0.2">
      <c r="A227" s="153" t="s">
        <v>341</v>
      </c>
      <c r="B227" s="153" t="s">
        <v>342</v>
      </c>
      <c r="C227" s="154">
        <v>44074</v>
      </c>
      <c r="D227" s="153" t="s">
        <v>461</v>
      </c>
      <c r="E227" s="153">
        <v>257</v>
      </c>
      <c r="F227" s="153" t="s">
        <v>345</v>
      </c>
      <c r="G227" s="153" t="s">
        <v>76</v>
      </c>
      <c r="H227" s="153" t="s">
        <v>77</v>
      </c>
      <c r="I227" s="153" t="s">
        <v>101</v>
      </c>
      <c r="J227" s="154">
        <v>39483</v>
      </c>
      <c r="K227" s="155">
        <v>19706.400000000001</v>
      </c>
      <c r="L227" s="155">
        <v>6315.69</v>
      </c>
      <c r="M227" s="155">
        <v>18567.52</v>
      </c>
      <c r="N227" s="155">
        <v>6365.15</v>
      </c>
      <c r="O227" s="156">
        <v>11340282.41</v>
      </c>
      <c r="P227" s="156">
        <v>-543963.42000000004</v>
      </c>
      <c r="Q227" s="156">
        <v>10796318.99</v>
      </c>
      <c r="R227" s="156">
        <v>1534657.01</v>
      </c>
      <c r="S227" s="156">
        <v>0</v>
      </c>
      <c r="T227" s="156">
        <v>0</v>
      </c>
      <c r="U227" s="157">
        <v>50.13</v>
      </c>
      <c r="V227" s="156">
        <v>64773.95</v>
      </c>
    </row>
    <row r="228" spans="1:22" x14ac:dyDescent="0.2">
      <c r="A228" s="153" t="s">
        <v>341</v>
      </c>
      <c r="B228" s="153" t="s">
        <v>342</v>
      </c>
      <c r="C228" s="154">
        <v>44074</v>
      </c>
      <c r="D228" s="153" t="s">
        <v>461</v>
      </c>
      <c r="E228" s="153">
        <v>429</v>
      </c>
      <c r="F228" s="153" t="s">
        <v>346</v>
      </c>
      <c r="G228" s="153" t="s">
        <v>80</v>
      </c>
      <c r="H228" s="153" t="s">
        <v>80</v>
      </c>
      <c r="I228" s="153" t="s">
        <v>125</v>
      </c>
      <c r="J228" s="154">
        <v>41724</v>
      </c>
      <c r="K228" s="155">
        <v>545.96</v>
      </c>
      <c r="L228" s="155">
        <v>636</v>
      </c>
      <c r="M228" s="155">
        <v>0</v>
      </c>
      <c r="N228" s="155">
        <v>707</v>
      </c>
      <c r="O228" s="156">
        <v>1421752</v>
      </c>
      <c r="P228" s="156">
        <v>-140872</v>
      </c>
      <c r="Q228" s="156">
        <v>1280880</v>
      </c>
      <c r="R228" s="156">
        <v>0</v>
      </c>
      <c r="S228" s="156">
        <v>0</v>
      </c>
      <c r="T228" s="156">
        <v>0</v>
      </c>
      <c r="U228" s="157">
        <v>100</v>
      </c>
      <c r="V228" s="156">
        <v>0</v>
      </c>
    </row>
    <row r="229" spans="1:22" x14ac:dyDescent="0.2">
      <c r="A229" s="153" t="s">
        <v>341</v>
      </c>
      <c r="B229" s="153" t="s">
        <v>342</v>
      </c>
      <c r="C229" s="154">
        <v>44074</v>
      </c>
      <c r="D229" s="153" t="s">
        <v>461</v>
      </c>
      <c r="E229" s="153">
        <v>624</v>
      </c>
      <c r="F229" s="153" t="s">
        <v>347</v>
      </c>
      <c r="G229" s="153" t="s">
        <v>76</v>
      </c>
      <c r="H229" s="153" t="s">
        <v>91</v>
      </c>
      <c r="I229" s="153" t="s">
        <v>82</v>
      </c>
      <c r="J229" s="154">
        <v>43637</v>
      </c>
      <c r="K229" s="155">
        <v>14599.51</v>
      </c>
      <c r="L229" s="155">
        <v>5584</v>
      </c>
      <c r="M229" s="155">
        <v>7225</v>
      </c>
      <c r="N229" s="155">
        <v>5584</v>
      </c>
      <c r="O229" s="156">
        <v>6564121.5999999996</v>
      </c>
      <c r="P229" s="156">
        <v>0</v>
      </c>
      <c r="Q229" s="156">
        <v>6564121.5999999996</v>
      </c>
      <c r="R229" s="156">
        <v>0</v>
      </c>
      <c r="S229" s="156">
        <v>0</v>
      </c>
      <c r="T229" s="156">
        <v>0</v>
      </c>
      <c r="U229" s="157">
        <v>100</v>
      </c>
      <c r="V229" s="156">
        <v>54590</v>
      </c>
    </row>
    <row r="230" spans="1:22" x14ac:dyDescent="0.2">
      <c r="A230" s="153" t="s">
        <v>341</v>
      </c>
      <c r="B230" s="153" t="s">
        <v>342</v>
      </c>
      <c r="C230" s="154">
        <v>44074</v>
      </c>
      <c r="D230" s="153" t="s">
        <v>461</v>
      </c>
      <c r="E230" s="153">
        <v>371</v>
      </c>
      <c r="F230" s="153" t="s">
        <v>348</v>
      </c>
      <c r="G230" s="153" t="s">
        <v>80</v>
      </c>
      <c r="H230" s="153" t="s">
        <v>80</v>
      </c>
      <c r="I230" s="153" t="s">
        <v>101</v>
      </c>
      <c r="J230" s="154">
        <v>40807</v>
      </c>
      <c r="K230" s="155">
        <v>27408</v>
      </c>
      <c r="L230" s="155">
        <v>14935</v>
      </c>
      <c r="M230" s="155">
        <v>320</v>
      </c>
      <c r="N230" s="155">
        <v>15709.26</v>
      </c>
      <c r="O230" s="156">
        <v>19316201.489999998</v>
      </c>
      <c r="P230" s="156">
        <v>206039.22</v>
      </c>
      <c r="Q230" s="156">
        <v>19522240.710000001</v>
      </c>
      <c r="R230" s="156">
        <v>3370045.28</v>
      </c>
      <c r="S230" s="156">
        <v>0</v>
      </c>
      <c r="T230" s="156">
        <v>0</v>
      </c>
      <c r="U230" s="157">
        <v>87.17</v>
      </c>
      <c r="V230" s="156">
        <v>213433.65</v>
      </c>
    </row>
    <row r="231" spans="1:22" x14ac:dyDescent="0.2">
      <c r="A231" s="153" t="s">
        <v>341</v>
      </c>
      <c r="B231" s="153" t="s">
        <v>342</v>
      </c>
      <c r="C231" s="154">
        <v>44074</v>
      </c>
      <c r="D231" s="153" t="s">
        <v>461</v>
      </c>
      <c r="E231" s="153">
        <v>208</v>
      </c>
      <c r="F231" s="153" t="s">
        <v>349</v>
      </c>
      <c r="G231" s="153" t="s">
        <v>80</v>
      </c>
      <c r="H231" s="153" t="s">
        <v>80</v>
      </c>
      <c r="I231" s="153" t="s">
        <v>111</v>
      </c>
      <c r="J231" s="154">
        <v>39245</v>
      </c>
      <c r="K231" s="155">
        <v>8607.92</v>
      </c>
      <c r="L231" s="155">
        <v>6062</v>
      </c>
      <c r="M231" s="155">
        <v>0</v>
      </c>
      <c r="N231" s="155">
        <v>5995</v>
      </c>
      <c r="O231" s="156">
        <v>2371626.89</v>
      </c>
      <c r="P231" s="156">
        <v>895870.9</v>
      </c>
      <c r="Q231" s="156">
        <v>3267497.79</v>
      </c>
      <c r="R231" s="156">
        <v>331684.21000000002</v>
      </c>
      <c r="S231" s="156">
        <v>0</v>
      </c>
      <c r="T231" s="156">
        <v>0</v>
      </c>
      <c r="U231" s="157">
        <v>100</v>
      </c>
      <c r="V231" s="156">
        <v>39567</v>
      </c>
    </row>
    <row r="232" spans="1:22" x14ac:dyDescent="0.2">
      <c r="A232" s="153" t="s">
        <v>341</v>
      </c>
      <c r="B232" s="153" t="s">
        <v>342</v>
      </c>
      <c r="C232" s="154">
        <v>44074</v>
      </c>
      <c r="D232" s="153" t="s">
        <v>461</v>
      </c>
      <c r="E232" s="153">
        <v>266</v>
      </c>
      <c r="F232" s="153" t="s">
        <v>350</v>
      </c>
      <c r="G232" s="153" t="s">
        <v>76</v>
      </c>
      <c r="H232" s="153" t="s">
        <v>77</v>
      </c>
      <c r="I232" s="153" t="s">
        <v>101</v>
      </c>
      <c r="J232" s="154">
        <v>39598</v>
      </c>
      <c r="K232" s="155">
        <v>433.3</v>
      </c>
      <c r="L232" s="155">
        <v>433.3</v>
      </c>
      <c r="M232" s="155">
        <v>0</v>
      </c>
      <c r="N232" s="155">
        <v>433.3</v>
      </c>
      <c r="O232" s="156">
        <v>1440924.06</v>
      </c>
      <c r="P232" s="156">
        <v>-193149.06</v>
      </c>
      <c r="Q232" s="156">
        <v>1247775</v>
      </c>
      <c r="R232" s="156">
        <v>0</v>
      </c>
      <c r="S232" s="156">
        <v>0</v>
      </c>
      <c r="T232" s="156">
        <v>0</v>
      </c>
      <c r="U232" s="157">
        <v>100</v>
      </c>
      <c r="V232" s="156">
        <v>11344.82</v>
      </c>
    </row>
    <row r="233" spans="1:22" x14ac:dyDescent="0.2">
      <c r="A233" s="153" t="s">
        <v>341</v>
      </c>
      <c r="B233" s="153" t="s">
        <v>342</v>
      </c>
      <c r="C233" s="154">
        <v>44074</v>
      </c>
      <c r="D233" s="153" t="s">
        <v>461</v>
      </c>
      <c r="E233" s="153">
        <v>220</v>
      </c>
      <c r="F233" s="153" t="s">
        <v>351</v>
      </c>
      <c r="G233" s="153" t="s">
        <v>76</v>
      </c>
      <c r="H233" s="153" t="s">
        <v>89</v>
      </c>
      <c r="I233" s="153" t="s">
        <v>101</v>
      </c>
      <c r="J233" s="154">
        <v>39309</v>
      </c>
      <c r="K233" s="155">
        <v>187.65</v>
      </c>
      <c r="L233" s="155">
        <v>935.5</v>
      </c>
      <c r="M233" s="155">
        <v>0</v>
      </c>
      <c r="N233" s="155">
        <v>935.5</v>
      </c>
      <c r="O233" s="156">
        <v>503010</v>
      </c>
      <c r="P233" s="156">
        <v>-106127</v>
      </c>
      <c r="Q233" s="156">
        <v>396883</v>
      </c>
      <c r="R233" s="156">
        <v>0</v>
      </c>
      <c r="S233" s="156">
        <v>0</v>
      </c>
      <c r="T233" s="156">
        <v>0</v>
      </c>
      <c r="U233" s="157">
        <v>0</v>
      </c>
    </row>
    <row r="234" spans="1:22" x14ac:dyDescent="0.2">
      <c r="A234" s="153" t="s">
        <v>341</v>
      </c>
      <c r="B234" s="153" t="s">
        <v>342</v>
      </c>
      <c r="C234" s="154">
        <v>44074</v>
      </c>
      <c r="D234" s="153" t="s">
        <v>461</v>
      </c>
      <c r="E234" s="153">
        <v>107</v>
      </c>
      <c r="F234" s="153" t="s">
        <v>352</v>
      </c>
      <c r="G234" s="153" t="s">
        <v>76</v>
      </c>
      <c r="H234" s="153" t="s">
        <v>91</v>
      </c>
      <c r="I234" s="153" t="s">
        <v>101</v>
      </c>
      <c r="J234" s="154">
        <v>38342</v>
      </c>
      <c r="K234" s="155">
        <v>5476.4</v>
      </c>
      <c r="L234" s="155">
        <v>3523.06</v>
      </c>
      <c r="M234" s="155">
        <v>443.3</v>
      </c>
      <c r="N234" s="155">
        <v>3180.87</v>
      </c>
      <c r="O234" s="156">
        <v>5639222.4500000002</v>
      </c>
      <c r="P234" s="156">
        <v>-981662.65</v>
      </c>
      <c r="Q234" s="156">
        <v>4657559.8</v>
      </c>
      <c r="R234" s="156">
        <v>98902.2</v>
      </c>
      <c r="S234" s="156">
        <v>0</v>
      </c>
      <c r="T234" s="156">
        <v>0</v>
      </c>
      <c r="U234" s="157">
        <v>21.61</v>
      </c>
      <c r="V234" s="156">
        <v>7185.99</v>
      </c>
    </row>
    <row r="235" spans="1:22" x14ac:dyDescent="0.2">
      <c r="A235" s="153" t="s">
        <v>341</v>
      </c>
      <c r="B235" s="153" t="s">
        <v>342</v>
      </c>
      <c r="C235" s="154">
        <v>44074</v>
      </c>
      <c r="D235" s="153" t="s">
        <v>461</v>
      </c>
      <c r="E235" s="153">
        <v>461</v>
      </c>
      <c r="F235" s="153" t="s">
        <v>353</v>
      </c>
      <c r="G235" s="153" t="s">
        <v>76</v>
      </c>
      <c r="H235" s="153" t="s">
        <v>123</v>
      </c>
      <c r="I235" s="153" t="s">
        <v>125</v>
      </c>
      <c r="J235" s="154">
        <v>41906</v>
      </c>
      <c r="K235" s="155">
        <v>2137.4299999999998</v>
      </c>
      <c r="L235" s="155">
        <v>968</v>
      </c>
      <c r="M235" s="155">
        <v>1169.43</v>
      </c>
      <c r="N235" s="155">
        <v>968</v>
      </c>
      <c r="O235" s="156">
        <v>3083848</v>
      </c>
      <c r="P235" s="156">
        <v>-406511</v>
      </c>
      <c r="Q235" s="156">
        <v>2677337</v>
      </c>
      <c r="R235" s="156">
        <v>0</v>
      </c>
      <c r="S235" s="156">
        <v>0</v>
      </c>
      <c r="T235" s="156">
        <v>0</v>
      </c>
      <c r="U235" s="157">
        <v>100</v>
      </c>
      <c r="V235" s="156">
        <v>0</v>
      </c>
    </row>
    <row r="236" spans="1:22" x14ac:dyDescent="0.2">
      <c r="A236" s="153" t="s">
        <v>341</v>
      </c>
      <c r="B236" s="153" t="s">
        <v>342</v>
      </c>
      <c r="C236" s="154">
        <v>44074</v>
      </c>
      <c r="D236" s="153" t="s">
        <v>461</v>
      </c>
      <c r="E236" s="153">
        <v>533</v>
      </c>
      <c r="F236" s="153" t="s">
        <v>354</v>
      </c>
      <c r="G236" s="153" t="s">
        <v>76</v>
      </c>
      <c r="H236" s="153" t="s">
        <v>89</v>
      </c>
      <c r="I236" s="153" t="s">
        <v>78</v>
      </c>
      <c r="J236" s="154">
        <v>42501</v>
      </c>
      <c r="K236" s="155">
        <v>1223.9000000000001</v>
      </c>
      <c r="L236" s="155">
        <v>1939</v>
      </c>
      <c r="M236" s="155">
        <v>0</v>
      </c>
      <c r="N236" s="155">
        <v>1893.64</v>
      </c>
      <c r="O236" s="156">
        <v>7639051.3300000001</v>
      </c>
      <c r="P236" s="156">
        <v>-80795.33</v>
      </c>
      <c r="Q236" s="156">
        <v>7558256</v>
      </c>
      <c r="R236" s="156">
        <v>0</v>
      </c>
      <c r="S236" s="156">
        <v>0</v>
      </c>
      <c r="T236" s="156">
        <v>0</v>
      </c>
      <c r="U236" s="157">
        <v>76.33</v>
      </c>
      <c r="V236" s="156">
        <v>18335.099999999999</v>
      </c>
    </row>
    <row r="237" spans="1:22" x14ac:dyDescent="0.2">
      <c r="A237" s="153" t="s">
        <v>341</v>
      </c>
      <c r="B237" s="153" t="s">
        <v>342</v>
      </c>
      <c r="C237" s="154">
        <v>44074</v>
      </c>
      <c r="D237" s="153" t="s">
        <v>461</v>
      </c>
      <c r="E237" s="153">
        <v>133</v>
      </c>
      <c r="F237" s="153" t="s">
        <v>355</v>
      </c>
      <c r="G237" s="153" t="s">
        <v>80</v>
      </c>
      <c r="H237" s="153" t="s">
        <v>80</v>
      </c>
      <c r="I237" s="153" t="s">
        <v>111</v>
      </c>
      <c r="J237" s="154">
        <v>38677</v>
      </c>
      <c r="K237" s="155">
        <v>126498.95</v>
      </c>
      <c r="L237" s="155">
        <v>99630</v>
      </c>
      <c r="M237" s="155">
        <v>18143.98</v>
      </c>
      <c r="N237" s="155">
        <v>69956.600000000006</v>
      </c>
      <c r="O237" s="156">
        <v>30230336.420000002</v>
      </c>
      <c r="P237" s="156">
        <v>1623308.14</v>
      </c>
      <c r="Q237" s="156">
        <v>31853644.559999999</v>
      </c>
      <c r="R237" s="156">
        <v>10758551.33</v>
      </c>
      <c r="S237" s="156">
        <v>0</v>
      </c>
      <c r="T237" s="156">
        <v>108333.5</v>
      </c>
      <c r="U237" s="157">
        <v>84.01</v>
      </c>
      <c r="V237" s="156">
        <v>471249.09</v>
      </c>
    </row>
    <row r="238" spans="1:22" x14ac:dyDescent="0.2">
      <c r="A238" s="153" t="s">
        <v>341</v>
      </c>
      <c r="B238" s="153" t="s">
        <v>342</v>
      </c>
      <c r="C238" s="154">
        <v>44074</v>
      </c>
      <c r="D238" s="153" t="s">
        <v>461</v>
      </c>
      <c r="E238" s="153">
        <v>555</v>
      </c>
      <c r="F238" s="153" t="s">
        <v>356</v>
      </c>
      <c r="G238" s="153" t="s">
        <v>76</v>
      </c>
      <c r="H238" s="153" t="s">
        <v>91</v>
      </c>
      <c r="I238" s="153" t="s">
        <v>101</v>
      </c>
      <c r="J238" s="154">
        <v>42780</v>
      </c>
      <c r="K238" s="155">
        <v>1679.96</v>
      </c>
      <c r="L238" s="155">
        <v>1315.18</v>
      </c>
      <c r="M238" s="155">
        <v>128.69999999999999</v>
      </c>
      <c r="N238" s="155">
        <v>1227.68</v>
      </c>
      <c r="O238" s="156">
        <v>2027404.87</v>
      </c>
      <c r="P238" s="156">
        <v>-149618.87</v>
      </c>
      <c r="Q238" s="156">
        <v>1877786</v>
      </c>
      <c r="R238" s="156">
        <v>0</v>
      </c>
      <c r="S238" s="156">
        <v>0</v>
      </c>
      <c r="T238" s="156">
        <v>0</v>
      </c>
      <c r="U238" s="157">
        <v>57.14</v>
      </c>
      <c r="V238" s="156">
        <v>10308.1</v>
      </c>
    </row>
    <row r="239" spans="1:22" x14ac:dyDescent="0.2">
      <c r="A239" s="153" t="s">
        <v>341</v>
      </c>
      <c r="B239" s="153" t="s">
        <v>342</v>
      </c>
      <c r="C239" s="154">
        <v>44074</v>
      </c>
      <c r="D239" s="153" t="s">
        <v>461</v>
      </c>
      <c r="E239" s="153">
        <v>398</v>
      </c>
      <c r="F239" s="153" t="s">
        <v>357</v>
      </c>
      <c r="G239" s="153" t="s">
        <v>76</v>
      </c>
      <c r="H239" s="153" t="s">
        <v>89</v>
      </c>
      <c r="I239" s="153" t="s">
        <v>78</v>
      </c>
      <c r="J239" s="154">
        <v>41435</v>
      </c>
      <c r="K239" s="155">
        <v>800.77</v>
      </c>
      <c r="L239" s="155">
        <v>1093</v>
      </c>
      <c r="M239" s="155">
        <v>65</v>
      </c>
      <c r="N239" s="155">
        <v>1093</v>
      </c>
      <c r="O239" s="156">
        <v>928360.2</v>
      </c>
      <c r="P239" s="156">
        <v>65231.8</v>
      </c>
      <c r="Q239" s="156">
        <v>993592</v>
      </c>
      <c r="R239" s="156">
        <v>0</v>
      </c>
      <c r="S239" s="156">
        <v>0</v>
      </c>
      <c r="T239" s="156">
        <v>0</v>
      </c>
      <c r="U239" s="157">
        <v>100</v>
      </c>
      <c r="V239" s="156">
        <v>9366.7800000000007</v>
      </c>
    </row>
    <row r="240" spans="1:22" x14ac:dyDescent="0.2">
      <c r="A240" s="153" t="s">
        <v>341</v>
      </c>
      <c r="B240" s="153" t="s">
        <v>342</v>
      </c>
      <c r="C240" s="154">
        <v>44074</v>
      </c>
      <c r="D240" s="153" t="s">
        <v>461</v>
      </c>
      <c r="E240" s="153">
        <v>625</v>
      </c>
      <c r="F240" s="153" t="s">
        <v>358</v>
      </c>
      <c r="G240" s="153" t="s">
        <v>103</v>
      </c>
      <c r="H240" s="153" t="s">
        <v>103</v>
      </c>
      <c r="I240" s="153" t="s">
        <v>111</v>
      </c>
      <c r="J240" s="154">
        <v>43644</v>
      </c>
      <c r="K240" s="155">
        <v>22879</v>
      </c>
      <c r="L240" s="155">
        <v>12970</v>
      </c>
      <c r="M240" s="155">
        <v>6826</v>
      </c>
      <c r="N240" s="155">
        <v>12851.66</v>
      </c>
      <c r="O240" s="156">
        <v>14215930.16</v>
      </c>
      <c r="P240" s="156">
        <v>0</v>
      </c>
      <c r="Q240" s="156">
        <v>14215930.16</v>
      </c>
      <c r="R240" s="156">
        <v>0</v>
      </c>
      <c r="S240" s="156">
        <v>0</v>
      </c>
      <c r="T240" s="156">
        <v>0</v>
      </c>
      <c r="U240" s="157">
        <v>100</v>
      </c>
      <c r="V240" s="156">
        <v>112328.72</v>
      </c>
    </row>
    <row r="241" spans="1:22" x14ac:dyDescent="0.2">
      <c r="A241" s="153" t="s">
        <v>359</v>
      </c>
      <c r="B241" s="153" t="s">
        <v>360</v>
      </c>
      <c r="C241" s="154">
        <v>44074</v>
      </c>
      <c r="D241" s="153" t="s">
        <v>461</v>
      </c>
      <c r="E241" s="153">
        <v>238</v>
      </c>
      <c r="F241" s="153" t="s">
        <v>361</v>
      </c>
      <c r="G241" s="153" t="s">
        <v>80</v>
      </c>
      <c r="H241" s="153" t="s">
        <v>81</v>
      </c>
      <c r="I241" s="153" t="s">
        <v>82</v>
      </c>
      <c r="J241" s="154">
        <v>39429</v>
      </c>
      <c r="K241" s="155">
        <v>10646.67</v>
      </c>
      <c r="L241" s="155">
        <v>4114</v>
      </c>
      <c r="M241" s="155">
        <v>1300</v>
      </c>
      <c r="N241" s="155">
        <v>4380.6499999999996</v>
      </c>
      <c r="O241" s="156">
        <v>2211666.6</v>
      </c>
      <c r="P241" s="156">
        <v>380029.02</v>
      </c>
      <c r="Q241" s="156">
        <v>2591695.62</v>
      </c>
      <c r="R241" s="156">
        <v>169715.04</v>
      </c>
      <c r="S241" s="156">
        <v>0</v>
      </c>
      <c r="T241" s="156">
        <v>0</v>
      </c>
      <c r="U241" s="157">
        <v>90.01</v>
      </c>
      <c r="V241" s="156">
        <v>18021.32</v>
      </c>
    </row>
    <row r="242" spans="1:22" x14ac:dyDescent="0.2">
      <c r="A242" s="153" t="s">
        <v>359</v>
      </c>
      <c r="B242" s="153" t="s">
        <v>360</v>
      </c>
      <c r="C242" s="154">
        <v>44074</v>
      </c>
      <c r="D242" s="153" t="s">
        <v>461</v>
      </c>
      <c r="E242" s="153">
        <v>293</v>
      </c>
      <c r="F242" s="153" t="s">
        <v>362</v>
      </c>
      <c r="G242" s="153" t="s">
        <v>76</v>
      </c>
      <c r="H242" s="153" t="s">
        <v>89</v>
      </c>
      <c r="I242" s="153" t="s">
        <v>82</v>
      </c>
      <c r="J242" s="154">
        <v>39752</v>
      </c>
      <c r="K242" s="155">
        <v>6484.31</v>
      </c>
      <c r="L242" s="155">
        <v>6119.9</v>
      </c>
      <c r="M242" s="155">
        <v>1467.41</v>
      </c>
      <c r="N242" s="155">
        <v>4044.54</v>
      </c>
      <c r="O242" s="156">
        <v>3505111.75</v>
      </c>
      <c r="P242" s="156">
        <v>739829.63</v>
      </c>
      <c r="Q242" s="156">
        <v>4244941.38</v>
      </c>
      <c r="R242" s="156">
        <v>3998.96</v>
      </c>
      <c r="S242" s="156">
        <v>0</v>
      </c>
      <c r="T242" s="156">
        <v>0</v>
      </c>
      <c r="U242" s="157">
        <v>85.97</v>
      </c>
      <c r="V242" s="156">
        <v>16704.990000000002</v>
      </c>
    </row>
    <row r="243" spans="1:22" x14ac:dyDescent="0.2">
      <c r="A243" s="153" t="s">
        <v>359</v>
      </c>
      <c r="B243" s="153" t="s">
        <v>360</v>
      </c>
      <c r="C243" s="154">
        <v>44074</v>
      </c>
      <c r="D243" s="153" t="s">
        <v>461</v>
      </c>
      <c r="E243" s="153">
        <v>260</v>
      </c>
      <c r="F243" s="153" t="s">
        <v>363</v>
      </c>
      <c r="G243" s="153" t="s">
        <v>94</v>
      </c>
      <c r="H243" s="153" t="s">
        <v>95</v>
      </c>
      <c r="I243" s="153" t="s">
        <v>78</v>
      </c>
      <c r="J243" s="154">
        <v>39535</v>
      </c>
      <c r="K243" s="155">
        <v>1248.93</v>
      </c>
      <c r="L243" s="155">
        <v>2198.33</v>
      </c>
      <c r="M243" s="155">
        <v>854.44</v>
      </c>
      <c r="N243" s="155">
        <v>1318.97</v>
      </c>
      <c r="O243" s="156">
        <v>3436740.71</v>
      </c>
      <c r="P243" s="156">
        <v>-1147063.8400000001</v>
      </c>
      <c r="Q243" s="156">
        <v>2289676.87</v>
      </c>
      <c r="R243" s="156">
        <v>227723.87</v>
      </c>
      <c r="S243" s="156">
        <v>0</v>
      </c>
      <c r="T243" s="156">
        <v>0</v>
      </c>
      <c r="U243" s="157">
        <v>49.43</v>
      </c>
      <c r="V243" s="156">
        <v>4739.17</v>
      </c>
    </row>
    <row r="244" spans="1:22" x14ac:dyDescent="0.2">
      <c r="A244" s="153" t="s">
        <v>359</v>
      </c>
      <c r="B244" s="153" t="s">
        <v>360</v>
      </c>
      <c r="C244" s="154">
        <v>44074</v>
      </c>
      <c r="D244" s="153" t="s">
        <v>461</v>
      </c>
      <c r="E244" s="153">
        <v>237</v>
      </c>
      <c r="F244" s="153" t="s">
        <v>364</v>
      </c>
      <c r="G244" s="153" t="s">
        <v>76</v>
      </c>
      <c r="H244" s="153" t="s">
        <v>77</v>
      </c>
      <c r="I244" s="153" t="s">
        <v>78</v>
      </c>
      <c r="J244" s="154">
        <v>39398</v>
      </c>
      <c r="K244" s="155">
        <v>2375.91</v>
      </c>
      <c r="L244" s="155">
        <v>2143.0100000000002</v>
      </c>
      <c r="M244" s="155">
        <v>1300</v>
      </c>
      <c r="N244" s="155">
        <v>2143.0100000000002</v>
      </c>
      <c r="O244" s="156">
        <v>3014983.5</v>
      </c>
      <c r="P244" s="156">
        <v>1342242.68</v>
      </c>
      <c r="Q244" s="156">
        <v>4357226.18</v>
      </c>
      <c r="R244" s="156">
        <v>14824.04</v>
      </c>
      <c r="S244" s="156">
        <v>0</v>
      </c>
      <c r="T244" s="156">
        <v>0</v>
      </c>
      <c r="U244" s="157">
        <v>71.930000000000007</v>
      </c>
      <c r="V244" s="156">
        <v>14311.89</v>
      </c>
    </row>
    <row r="245" spans="1:22" x14ac:dyDescent="0.2">
      <c r="A245" s="153" t="s">
        <v>359</v>
      </c>
      <c r="B245" s="153" t="s">
        <v>360</v>
      </c>
      <c r="C245" s="154">
        <v>44074</v>
      </c>
      <c r="D245" s="153" t="s">
        <v>461</v>
      </c>
      <c r="E245" s="153">
        <v>274</v>
      </c>
      <c r="F245" s="153" t="s">
        <v>365</v>
      </c>
      <c r="G245" s="153" t="s">
        <v>80</v>
      </c>
      <c r="H245" s="153" t="s">
        <v>80</v>
      </c>
      <c r="I245" s="153" t="s">
        <v>101</v>
      </c>
      <c r="J245" s="154">
        <v>39647</v>
      </c>
      <c r="K245" s="155">
        <v>3943.12</v>
      </c>
      <c r="L245" s="155">
        <v>5665.26</v>
      </c>
      <c r="M245" s="155">
        <v>1172.22</v>
      </c>
      <c r="N245" s="155">
        <v>4649.01</v>
      </c>
      <c r="O245" s="156">
        <v>13561551.99</v>
      </c>
      <c r="P245" s="156">
        <v>-2180272.94</v>
      </c>
      <c r="Q245" s="156">
        <v>11381279.050000001</v>
      </c>
      <c r="R245" s="156">
        <v>585593.94999999995</v>
      </c>
      <c r="S245" s="156">
        <v>0</v>
      </c>
      <c r="T245" s="156">
        <v>0</v>
      </c>
      <c r="U245" s="157">
        <v>67.959999999999994</v>
      </c>
      <c r="V245" s="156">
        <v>28926.639999999999</v>
      </c>
    </row>
    <row r="246" spans="1:22" x14ac:dyDescent="0.2">
      <c r="A246" s="153" t="s">
        <v>359</v>
      </c>
      <c r="B246" s="153" t="s">
        <v>360</v>
      </c>
      <c r="C246" s="154">
        <v>44074</v>
      </c>
      <c r="D246" s="153" t="s">
        <v>461</v>
      </c>
      <c r="E246" s="153">
        <v>229</v>
      </c>
      <c r="F246" s="153" t="s">
        <v>366</v>
      </c>
      <c r="G246" s="153" t="s">
        <v>76</v>
      </c>
      <c r="H246" s="153" t="s">
        <v>89</v>
      </c>
      <c r="I246" s="153" t="s">
        <v>101</v>
      </c>
      <c r="J246" s="154">
        <v>39351</v>
      </c>
      <c r="K246" s="155">
        <v>246.02</v>
      </c>
      <c r="L246" s="155">
        <v>246.02</v>
      </c>
      <c r="M246" s="155">
        <v>0</v>
      </c>
      <c r="N246" s="155">
        <v>246.02</v>
      </c>
      <c r="O246" s="156">
        <v>503103.5</v>
      </c>
      <c r="P246" s="156">
        <v>118316.85</v>
      </c>
      <c r="Q246" s="156">
        <v>621420.35</v>
      </c>
      <c r="R246" s="156">
        <v>15321.01</v>
      </c>
      <c r="S246" s="156">
        <v>0</v>
      </c>
      <c r="T246" s="156">
        <v>0</v>
      </c>
      <c r="U246" s="157">
        <v>100</v>
      </c>
      <c r="V246" s="156">
        <v>1</v>
      </c>
    </row>
    <row r="247" spans="1:22" x14ac:dyDescent="0.2">
      <c r="A247" s="153" t="s">
        <v>359</v>
      </c>
      <c r="B247" s="153" t="s">
        <v>360</v>
      </c>
      <c r="C247" s="154">
        <v>44074</v>
      </c>
      <c r="D247" s="153" t="s">
        <v>461</v>
      </c>
      <c r="E247" s="153">
        <v>243</v>
      </c>
      <c r="F247" s="153" t="s">
        <v>367</v>
      </c>
      <c r="G247" s="153" t="s">
        <v>76</v>
      </c>
      <c r="H247" s="153" t="s">
        <v>89</v>
      </c>
      <c r="I247" s="153" t="s">
        <v>78</v>
      </c>
      <c r="J247" s="154">
        <v>39435</v>
      </c>
      <c r="K247" s="155">
        <v>1061.1600000000001</v>
      </c>
      <c r="L247" s="155">
        <v>1549</v>
      </c>
      <c r="M247" s="155">
        <v>79.25</v>
      </c>
      <c r="N247" s="155">
        <v>1549</v>
      </c>
      <c r="O247" s="156">
        <v>1005989.21</v>
      </c>
      <c r="P247" s="156">
        <v>-293298</v>
      </c>
      <c r="Q247" s="156">
        <v>712691.21</v>
      </c>
      <c r="R247" s="156">
        <v>1151639.55</v>
      </c>
      <c r="S247" s="156">
        <v>0</v>
      </c>
      <c r="T247" s="156">
        <v>0</v>
      </c>
      <c r="U247" s="157">
        <v>100</v>
      </c>
      <c r="V247" s="156">
        <v>38336.75</v>
      </c>
    </row>
    <row r="248" spans="1:22" x14ac:dyDescent="0.2">
      <c r="A248" s="153" t="s">
        <v>359</v>
      </c>
      <c r="B248" s="153" t="s">
        <v>360</v>
      </c>
      <c r="C248" s="154">
        <v>44074</v>
      </c>
      <c r="D248" s="153" t="s">
        <v>461</v>
      </c>
      <c r="E248" s="153">
        <v>194</v>
      </c>
      <c r="F248" s="153" t="s">
        <v>368</v>
      </c>
      <c r="G248" s="153" t="s">
        <v>76</v>
      </c>
      <c r="H248" s="153" t="s">
        <v>123</v>
      </c>
      <c r="I248" s="153" t="s">
        <v>101</v>
      </c>
      <c r="J248" s="154">
        <v>39219</v>
      </c>
      <c r="K248" s="155">
        <v>764.11</v>
      </c>
      <c r="L248" s="155">
        <v>1783.43</v>
      </c>
      <c r="M248" s="155">
        <v>358.78</v>
      </c>
      <c r="N248" s="155">
        <v>1783.43</v>
      </c>
      <c r="O248" s="156">
        <v>2111961.54</v>
      </c>
      <c r="P248" s="156">
        <v>1116160.19</v>
      </c>
      <c r="Q248" s="156">
        <v>3228121.73</v>
      </c>
      <c r="R248" s="156">
        <v>526623.62</v>
      </c>
      <c r="S248" s="156">
        <v>0</v>
      </c>
      <c r="T248" s="156">
        <v>0</v>
      </c>
      <c r="U248" s="157">
        <v>94.02</v>
      </c>
      <c r="V248" s="156">
        <v>27955.24</v>
      </c>
    </row>
    <row r="249" spans="1:22" x14ac:dyDescent="0.2">
      <c r="A249" s="153" t="s">
        <v>359</v>
      </c>
      <c r="B249" s="153" t="s">
        <v>360</v>
      </c>
      <c r="C249" s="154">
        <v>44074</v>
      </c>
      <c r="D249" s="153" t="s">
        <v>461</v>
      </c>
      <c r="E249" s="153">
        <v>580</v>
      </c>
      <c r="F249" s="153" t="s">
        <v>369</v>
      </c>
      <c r="G249" s="153" t="s">
        <v>98</v>
      </c>
      <c r="H249" s="153" t="s">
        <v>99</v>
      </c>
      <c r="I249" s="153" t="s">
        <v>78</v>
      </c>
      <c r="J249" s="154">
        <v>42956</v>
      </c>
      <c r="K249" s="155">
        <v>9488.65</v>
      </c>
      <c r="L249" s="155">
        <v>7369.43</v>
      </c>
      <c r="M249" s="155">
        <v>4409.38</v>
      </c>
      <c r="N249" s="155">
        <v>5046.71</v>
      </c>
      <c r="O249" s="156">
        <v>4193685.89</v>
      </c>
      <c r="P249" s="156">
        <v>2145974.7799999998</v>
      </c>
      <c r="Q249" s="156">
        <v>6339660.6699999999</v>
      </c>
      <c r="R249" s="156">
        <v>930096.31</v>
      </c>
      <c r="S249" s="156">
        <v>0</v>
      </c>
      <c r="T249" s="156">
        <v>3529412</v>
      </c>
      <c r="U249" s="157">
        <v>70.27</v>
      </c>
      <c r="V249" s="156">
        <v>33854.550000000003</v>
      </c>
    </row>
    <row r="250" spans="1:22" x14ac:dyDescent="0.2">
      <c r="A250" s="153" t="s">
        <v>359</v>
      </c>
      <c r="B250" s="153" t="s">
        <v>360</v>
      </c>
      <c r="C250" s="154">
        <v>44074</v>
      </c>
      <c r="D250" s="153" t="s">
        <v>461</v>
      </c>
      <c r="E250" s="153">
        <v>230</v>
      </c>
      <c r="F250" s="153" t="s">
        <v>370</v>
      </c>
      <c r="G250" s="153" t="s">
        <v>76</v>
      </c>
      <c r="H250" s="153" t="s">
        <v>89</v>
      </c>
      <c r="I250" s="153" t="s">
        <v>101</v>
      </c>
      <c r="J250" s="154">
        <v>39351</v>
      </c>
      <c r="K250" s="155">
        <v>276.74</v>
      </c>
      <c r="L250" s="155">
        <v>215.73</v>
      </c>
      <c r="M250" s="155">
        <v>58.02</v>
      </c>
      <c r="N250" s="155">
        <v>276.74</v>
      </c>
      <c r="O250" s="156">
        <v>426800</v>
      </c>
      <c r="P250" s="156">
        <v>-20850.169999999998</v>
      </c>
      <c r="Q250" s="156">
        <v>405949.83</v>
      </c>
      <c r="R250" s="156">
        <v>20908.93</v>
      </c>
      <c r="S250" s="156">
        <v>0</v>
      </c>
      <c r="T250" s="156">
        <v>0</v>
      </c>
      <c r="U250" s="157">
        <v>0</v>
      </c>
    </row>
    <row r="251" spans="1:22" x14ac:dyDescent="0.2">
      <c r="A251" s="153" t="s">
        <v>359</v>
      </c>
      <c r="B251" s="153" t="s">
        <v>360</v>
      </c>
      <c r="C251" s="154">
        <v>44074</v>
      </c>
      <c r="D251" s="153" t="s">
        <v>461</v>
      </c>
      <c r="E251" s="153">
        <v>231</v>
      </c>
      <c r="F251" s="153" t="s">
        <v>371</v>
      </c>
      <c r="G251" s="153" t="s">
        <v>110</v>
      </c>
      <c r="H251" s="153" t="s">
        <v>89</v>
      </c>
      <c r="I251" s="153" t="s">
        <v>101</v>
      </c>
      <c r="J251" s="154">
        <v>39351</v>
      </c>
      <c r="K251" s="155">
        <v>12306.89</v>
      </c>
      <c r="L251" s="155">
        <v>5904</v>
      </c>
      <c r="M251" s="155">
        <v>0</v>
      </c>
      <c r="N251" s="155">
        <v>5717.05</v>
      </c>
      <c r="O251" s="156">
        <v>4019998.51</v>
      </c>
      <c r="P251" s="156">
        <v>760152.98</v>
      </c>
      <c r="Q251" s="156">
        <v>4780151.49</v>
      </c>
      <c r="R251" s="156">
        <v>148874.87</v>
      </c>
      <c r="S251" s="156">
        <v>0</v>
      </c>
      <c r="T251" s="156">
        <v>0</v>
      </c>
      <c r="U251" s="157">
        <v>51.36</v>
      </c>
      <c r="V251" s="156">
        <v>10180.61</v>
      </c>
    </row>
    <row r="252" spans="1:22" x14ac:dyDescent="0.2">
      <c r="A252" s="153" t="s">
        <v>359</v>
      </c>
      <c r="B252" s="153" t="s">
        <v>372</v>
      </c>
      <c r="C252" s="154">
        <v>44074</v>
      </c>
      <c r="D252" s="153" t="s">
        <v>461</v>
      </c>
      <c r="E252" s="153">
        <v>431</v>
      </c>
      <c r="F252" s="153" t="s">
        <v>373</v>
      </c>
      <c r="G252" s="153" t="s">
        <v>110</v>
      </c>
      <c r="H252" s="153" t="s">
        <v>89</v>
      </c>
      <c r="I252" s="153" t="s">
        <v>82</v>
      </c>
      <c r="J252" s="154">
        <v>41793</v>
      </c>
      <c r="K252" s="155">
        <v>6597.53</v>
      </c>
      <c r="L252" s="155">
        <v>4450</v>
      </c>
      <c r="M252" s="155">
        <v>2147.5300000000002</v>
      </c>
      <c r="N252" s="155">
        <v>4450</v>
      </c>
      <c r="O252" s="156">
        <v>3478310.39</v>
      </c>
      <c r="P252" s="156">
        <v>-295313.28999999998</v>
      </c>
      <c r="Q252" s="156">
        <v>3182997.1</v>
      </c>
      <c r="R252" s="156">
        <v>104834.9</v>
      </c>
      <c r="S252" s="156">
        <v>0</v>
      </c>
      <c r="T252" s="156">
        <v>0</v>
      </c>
      <c r="U252" s="157">
        <v>100</v>
      </c>
      <c r="V252" s="156">
        <v>23500.28</v>
      </c>
    </row>
    <row r="253" spans="1:22" x14ac:dyDescent="0.2">
      <c r="A253" s="153" t="s">
        <v>359</v>
      </c>
      <c r="B253" s="153" t="s">
        <v>372</v>
      </c>
      <c r="C253" s="154">
        <v>44074</v>
      </c>
      <c r="D253" s="153" t="s">
        <v>461</v>
      </c>
      <c r="E253" s="153">
        <v>474</v>
      </c>
      <c r="F253" s="153" t="s">
        <v>374</v>
      </c>
      <c r="G253" s="153" t="s">
        <v>76</v>
      </c>
      <c r="H253" s="153" t="s">
        <v>87</v>
      </c>
      <c r="I253" s="153" t="s">
        <v>78</v>
      </c>
      <c r="J253" s="154">
        <v>42187</v>
      </c>
      <c r="K253" s="155">
        <v>6819</v>
      </c>
      <c r="L253" s="155">
        <v>6113.61</v>
      </c>
      <c r="M253" s="155">
        <v>0.01</v>
      </c>
      <c r="N253" s="155">
        <v>6137.44</v>
      </c>
      <c r="O253" s="156">
        <v>11196104.189999999</v>
      </c>
      <c r="P253" s="156">
        <v>417317.42</v>
      </c>
      <c r="Q253" s="156">
        <v>11613421.609999999</v>
      </c>
      <c r="R253" s="156">
        <v>0</v>
      </c>
      <c r="S253" s="156">
        <v>0</v>
      </c>
      <c r="T253" s="156">
        <v>0</v>
      </c>
      <c r="U253" s="157">
        <v>97.95</v>
      </c>
      <c r="V253" s="156">
        <v>43925.52</v>
      </c>
    </row>
    <row r="254" spans="1:22" x14ac:dyDescent="0.2">
      <c r="A254" s="153" t="s">
        <v>359</v>
      </c>
      <c r="B254" s="153" t="s">
        <v>372</v>
      </c>
      <c r="C254" s="154">
        <v>44074</v>
      </c>
      <c r="D254" s="153" t="s">
        <v>461</v>
      </c>
      <c r="E254" s="153">
        <v>477</v>
      </c>
      <c r="F254" s="153" t="s">
        <v>375</v>
      </c>
      <c r="G254" s="153" t="s">
        <v>76</v>
      </c>
      <c r="H254" s="153" t="s">
        <v>89</v>
      </c>
      <c r="I254" s="153" t="s">
        <v>78</v>
      </c>
      <c r="J254" s="154">
        <v>42193</v>
      </c>
      <c r="K254" s="155">
        <v>2045.66</v>
      </c>
      <c r="L254" s="155">
        <v>2045.66</v>
      </c>
      <c r="M254" s="155">
        <v>0.01</v>
      </c>
      <c r="N254" s="155">
        <v>2045.66</v>
      </c>
      <c r="O254" s="156">
        <v>2371648.61</v>
      </c>
      <c r="P254" s="156">
        <v>205772.09</v>
      </c>
      <c r="Q254" s="156">
        <v>2577420.7000000002</v>
      </c>
      <c r="R254" s="156">
        <v>0</v>
      </c>
      <c r="S254" s="156">
        <v>0</v>
      </c>
      <c r="T254" s="156">
        <v>0</v>
      </c>
      <c r="U254" s="157">
        <v>100</v>
      </c>
      <c r="V254" s="156">
        <v>15173.86</v>
      </c>
    </row>
    <row r="255" spans="1:22" x14ac:dyDescent="0.2">
      <c r="A255" s="153" t="s">
        <v>359</v>
      </c>
      <c r="B255" s="153" t="s">
        <v>372</v>
      </c>
      <c r="C255" s="154">
        <v>44074</v>
      </c>
      <c r="D255" s="153" t="s">
        <v>461</v>
      </c>
      <c r="E255" s="153">
        <v>539</v>
      </c>
      <c r="F255" s="153" t="s">
        <v>376</v>
      </c>
      <c r="G255" s="153" t="s">
        <v>76</v>
      </c>
      <c r="H255" s="153" t="s">
        <v>221</v>
      </c>
      <c r="I255" s="153" t="s">
        <v>78</v>
      </c>
      <c r="J255" s="154">
        <v>42590</v>
      </c>
      <c r="K255" s="155">
        <v>2765.2</v>
      </c>
      <c r="L255" s="155">
        <v>1115.54</v>
      </c>
      <c r="M255" s="155">
        <v>1423.09</v>
      </c>
      <c r="N255" s="155">
        <v>1138.48</v>
      </c>
      <c r="O255" s="156">
        <v>3086589.52</v>
      </c>
      <c r="P255" s="156">
        <v>73113.17</v>
      </c>
      <c r="Q255" s="156">
        <v>3159702.69</v>
      </c>
      <c r="R255" s="156">
        <v>0</v>
      </c>
      <c r="S255" s="156">
        <v>0</v>
      </c>
      <c r="T255" s="156">
        <v>0</v>
      </c>
      <c r="U255" s="157">
        <v>93.59</v>
      </c>
      <c r="V255" s="156">
        <v>20708.79</v>
      </c>
    </row>
    <row r="256" spans="1:22" x14ac:dyDescent="0.2">
      <c r="A256" s="153" t="s">
        <v>359</v>
      </c>
      <c r="B256" s="153" t="s">
        <v>372</v>
      </c>
      <c r="C256" s="154">
        <v>44074</v>
      </c>
      <c r="D256" s="153" t="s">
        <v>461</v>
      </c>
      <c r="E256" s="153">
        <v>469</v>
      </c>
      <c r="F256" s="153" t="s">
        <v>377</v>
      </c>
      <c r="G256" s="153" t="s">
        <v>76</v>
      </c>
      <c r="H256" s="153" t="s">
        <v>123</v>
      </c>
      <c r="I256" s="153" t="s">
        <v>78</v>
      </c>
      <c r="J256" s="154">
        <v>42065</v>
      </c>
      <c r="K256" s="155">
        <v>398</v>
      </c>
      <c r="L256" s="155">
        <v>398</v>
      </c>
      <c r="M256" s="155">
        <v>0</v>
      </c>
      <c r="N256" s="155">
        <v>398</v>
      </c>
      <c r="O256" s="156">
        <v>1014668.9</v>
      </c>
      <c r="P256" s="156">
        <v>-564379.9</v>
      </c>
      <c r="Q256" s="156">
        <v>450289</v>
      </c>
      <c r="R256" s="156">
        <v>0</v>
      </c>
      <c r="S256" s="156">
        <v>0</v>
      </c>
      <c r="T256" s="156">
        <v>0</v>
      </c>
      <c r="U256" s="157">
        <v>36.93</v>
      </c>
      <c r="V256" s="156">
        <v>842.11</v>
      </c>
    </row>
    <row r="257" spans="1:22" x14ac:dyDescent="0.2">
      <c r="A257" s="153" t="s">
        <v>359</v>
      </c>
      <c r="B257" s="153" t="s">
        <v>372</v>
      </c>
      <c r="C257" s="154">
        <v>44074</v>
      </c>
      <c r="D257" s="153" t="s">
        <v>461</v>
      </c>
      <c r="E257" s="153">
        <v>473</v>
      </c>
      <c r="F257" s="153" t="s">
        <v>378</v>
      </c>
      <c r="G257" s="153" t="s">
        <v>76</v>
      </c>
      <c r="H257" s="153" t="s">
        <v>123</v>
      </c>
      <c r="I257" s="153" t="s">
        <v>78</v>
      </c>
      <c r="J257" s="154">
        <v>42151</v>
      </c>
      <c r="K257" s="155">
        <v>217</v>
      </c>
      <c r="L257" s="155">
        <v>217</v>
      </c>
      <c r="M257" s="155">
        <v>0.01</v>
      </c>
      <c r="N257" s="155">
        <v>217</v>
      </c>
      <c r="O257" s="156">
        <v>530204.78</v>
      </c>
      <c r="P257" s="156">
        <v>-253384.78</v>
      </c>
      <c r="Q257" s="156">
        <v>276820</v>
      </c>
      <c r="R257" s="156">
        <v>0</v>
      </c>
      <c r="S257" s="156">
        <v>0</v>
      </c>
      <c r="T257" s="156">
        <v>0</v>
      </c>
      <c r="U257" s="157">
        <v>100</v>
      </c>
      <c r="V257" s="156">
        <v>1</v>
      </c>
    </row>
    <row r="258" spans="1:22" x14ac:dyDescent="0.2">
      <c r="A258" s="153" t="s">
        <v>359</v>
      </c>
      <c r="B258" s="153" t="s">
        <v>372</v>
      </c>
      <c r="C258" s="154">
        <v>44074</v>
      </c>
      <c r="D258" s="153" t="s">
        <v>461</v>
      </c>
      <c r="E258" s="153">
        <v>457</v>
      </c>
      <c r="F258" s="153" t="s">
        <v>379</v>
      </c>
      <c r="G258" s="153" t="s">
        <v>76</v>
      </c>
      <c r="H258" s="153" t="s">
        <v>123</v>
      </c>
      <c r="I258" s="153" t="s">
        <v>78</v>
      </c>
      <c r="J258" s="154">
        <v>41883</v>
      </c>
      <c r="K258" s="155">
        <v>13631</v>
      </c>
      <c r="L258" s="155">
        <v>2586.85</v>
      </c>
      <c r="M258" s="155">
        <v>11848.6</v>
      </c>
      <c r="N258" s="155">
        <v>2769.85</v>
      </c>
      <c r="O258" s="156">
        <v>7688136.5800000001</v>
      </c>
      <c r="P258" s="156">
        <v>1370512.54</v>
      </c>
      <c r="Q258" s="156">
        <v>9058649.1199999992</v>
      </c>
      <c r="R258" s="156">
        <v>2780.52</v>
      </c>
      <c r="S258" s="156">
        <v>0</v>
      </c>
      <c r="T258" s="156">
        <v>0</v>
      </c>
      <c r="U258" s="157">
        <v>64.400000000000006</v>
      </c>
      <c r="V258" s="156">
        <v>34405.339999999997</v>
      </c>
    </row>
    <row r="259" spans="1:22" x14ac:dyDescent="0.2">
      <c r="A259" s="153" t="s">
        <v>359</v>
      </c>
      <c r="B259" s="153" t="s">
        <v>372</v>
      </c>
      <c r="C259" s="154">
        <v>44074</v>
      </c>
      <c r="D259" s="153" t="s">
        <v>461</v>
      </c>
      <c r="E259" s="153">
        <v>550</v>
      </c>
      <c r="F259" s="153" t="s">
        <v>380</v>
      </c>
      <c r="G259" s="153" t="s">
        <v>80</v>
      </c>
      <c r="H259" s="153" t="s">
        <v>80</v>
      </c>
      <c r="I259" s="153" t="s">
        <v>78</v>
      </c>
      <c r="J259" s="154">
        <v>42719</v>
      </c>
      <c r="K259" s="155">
        <v>6056</v>
      </c>
      <c r="L259" s="155">
        <v>8860.08</v>
      </c>
      <c r="M259" s="155">
        <v>5473.9</v>
      </c>
      <c r="N259" s="155">
        <v>1206</v>
      </c>
      <c r="O259" s="156">
        <v>2644931.9500000002</v>
      </c>
      <c r="P259" s="156">
        <v>504702.65</v>
      </c>
      <c r="Q259" s="156">
        <v>3149634.6</v>
      </c>
      <c r="R259" s="156">
        <v>0</v>
      </c>
      <c r="S259" s="156">
        <v>0</v>
      </c>
      <c r="T259" s="156">
        <v>0</v>
      </c>
      <c r="U259" s="157">
        <v>50.41</v>
      </c>
      <c r="V259" s="156">
        <v>28151.83</v>
      </c>
    </row>
    <row r="260" spans="1:22" x14ac:dyDescent="0.2">
      <c r="A260" s="153" t="s">
        <v>359</v>
      </c>
      <c r="B260" s="153" t="s">
        <v>372</v>
      </c>
      <c r="C260" s="154">
        <v>44074</v>
      </c>
      <c r="D260" s="153" t="s">
        <v>461</v>
      </c>
      <c r="E260" s="153">
        <v>368</v>
      </c>
      <c r="F260" s="153" t="s">
        <v>381</v>
      </c>
      <c r="G260" s="153" t="s">
        <v>76</v>
      </c>
      <c r="H260" s="153" t="s">
        <v>89</v>
      </c>
      <c r="I260" s="153" t="s">
        <v>78</v>
      </c>
      <c r="J260" s="154">
        <v>40772</v>
      </c>
      <c r="K260" s="155">
        <v>3907.79</v>
      </c>
      <c r="L260" s="155">
        <v>3175.87</v>
      </c>
      <c r="M260" s="155">
        <v>1121.8800000000001</v>
      </c>
      <c r="N260" s="155">
        <v>3907.79</v>
      </c>
      <c r="O260" s="156">
        <v>2367378.9300000002</v>
      </c>
      <c r="P260" s="156">
        <v>636413.53</v>
      </c>
      <c r="Q260" s="156">
        <v>3003792.46</v>
      </c>
      <c r="R260" s="156">
        <v>101437.69</v>
      </c>
      <c r="S260" s="156">
        <v>0</v>
      </c>
      <c r="T260" s="156">
        <v>0</v>
      </c>
      <c r="U260" s="157">
        <v>100</v>
      </c>
      <c r="V260" s="156">
        <v>9000</v>
      </c>
    </row>
    <row r="261" spans="1:22" x14ac:dyDescent="0.2">
      <c r="A261" s="153" t="s">
        <v>359</v>
      </c>
      <c r="B261" s="153" t="s">
        <v>372</v>
      </c>
      <c r="C261" s="154">
        <v>44074</v>
      </c>
      <c r="D261" s="153" t="s">
        <v>461</v>
      </c>
      <c r="E261" s="153">
        <v>476</v>
      </c>
      <c r="F261" s="153" t="s">
        <v>382</v>
      </c>
      <c r="G261" s="153" t="s">
        <v>84</v>
      </c>
      <c r="H261" s="153" t="s">
        <v>85</v>
      </c>
      <c r="I261" s="153" t="s">
        <v>78</v>
      </c>
      <c r="J261" s="154">
        <v>42187</v>
      </c>
      <c r="K261" s="155">
        <v>2279.6799999999998</v>
      </c>
      <c r="L261" s="155">
        <v>1471.26</v>
      </c>
      <c r="M261" s="155">
        <v>0.01</v>
      </c>
      <c r="N261" s="155">
        <v>1471.26</v>
      </c>
      <c r="O261" s="156">
        <v>1879398.51</v>
      </c>
      <c r="P261" s="156">
        <v>251473.53</v>
      </c>
      <c r="Q261" s="156">
        <v>2130872.04</v>
      </c>
      <c r="R261" s="156">
        <v>0</v>
      </c>
      <c r="S261" s="156">
        <v>0</v>
      </c>
      <c r="T261" s="156">
        <v>0</v>
      </c>
      <c r="U261" s="157">
        <v>100</v>
      </c>
      <c r="V261" s="156">
        <v>9202.7000000000007</v>
      </c>
    </row>
    <row r="262" spans="1:22" x14ac:dyDescent="0.2">
      <c r="A262" s="153" t="s">
        <v>359</v>
      </c>
      <c r="B262" s="153" t="s">
        <v>372</v>
      </c>
      <c r="C262" s="154">
        <v>44074</v>
      </c>
      <c r="D262" s="153" t="s">
        <v>461</v>
      </c>
      <c r="E262" s="153">
        <v>475</v>
      </c>
      <c r="F262" s="153" t="s">
        <v>383</v>
      </c>
      <c r="G262" s="153" t="s">
        <v>103</v>
      </c>
      <c r="H262" s="153" t="s">
        <v>103</v>
      </c>
      <c r="I262" s="153" t="s">
        <v>78</v>
      </c>
      <c r="J262" s="154">
        <v>42187</v>
      </c>
      <c r="K262" s="155">
        <v>2747.85</v>
      </c>
      <c r="L262" s="155">
        <v>2158.9499999999998</v>
      </c>
      <c r="M262" s="155">
        <v>0.01</v>
      </c>
      <c r="N262" s="155">
        <v>2158.9499999999998</v>
      </c>
      <c r="O262" s="156">
        <v>2208072.2599999998</v>
      </c>
      <c r="P262" s="156">
        <v>103223.63</v>
      </c>
      <c r="Q262" s="156">
        <v>2311295.89</v>
      </c>
      <c r="R262" s="156">
        <v>0</v>
      </c>
      <c r="S262" s="156">
        <v>0</v>
      </c>
      <c r="T262" s="156">
        <v>0</v>
      </c>
      <c r="U262" s="157">
        <v>100</v>
      </c>
      <c r="V262" s="156">
        <v>12602.17</v>
      </c>
    </row>
    <row r="263" spans="1:22" x14ac:dyDescent="0.2">
      <c r="A263" s="153" t="s">
        <v>359</v>
      </c>
      <c r="B263" s="153" t="s">
        <v>372</v>
      </c>
      <c r="C263" s="154">
        <v>44074</v>
      </c>
      <c r="D263" s="153" t="s">
        <v>461</v>
      </c>
      <c r="E263" s="153">
        <v>425</v>
      </c>
      <c r="F263" s="153" t="s">
        <v>384</v>
      </c>
      <c r="G263" s="153" t="s">
        <v>80</v>
      </c>
      <c r="H263" s="153" t="s">
        <v>80</v>
      </c>
      <c r="I263" s="153" t="s">
        <v>78</v>
      </c>
      <c r="J263" s="154">
        <v>41611</v>
      </c>
      <c r="K263" s="155">
        <v>2839.16</v>
      </c>
      <c r="L263" s="155">
        <v>2839.16</v>
      </c>
      <c r="M263" s="155">
        <v>0.01</v>
      </c>
      <c r="N263" s="155">
        <v>2839.16</v>
      </c>
      <c r="O263" s="156">
        <v>7962934.04</v>
      </c>
      <c r="P263" s="156">
        <v>-769080.34</v>
      </c>
      <c r="Q263" s="156">
        <v>7193853.7000000002</v>
      </c>
      <c r="R263" s="156">
        <v>193837.89</v>
      </c>
      <c r="S263" s="156">
        <v>0</v>
      </c>
      <c r="T263" s="156">
        <v>0</v>
      </c>
      <c r="U263" s="157">
        <v>20.65</v>
      </c>
      <c r="V263" s="156">
        <v>5418.1</v>
      </c>
    </row>
    <row r="264" spans="1:22" x14ac:dyDescent="0.2">
      <c r="A264" s="153" t="s">
        <v>359</v>
      </c>
      <c r="B264" s="153" t="s">
        <v>372</v>
      </c>
      <c r="C264" s="154">
        <v>44074</v>
      </c>
      <c r="D264" s="153" t="s">
        <v>461</v>
      </c>
      <c r="E264" s="153">
        <v>388</v>
      </c>
      <c r="F264" s="153" t="s">
        <v>385</v>
      </c>
      <c r="G264" s="153" t="s">
        <v>103</v>
      </c>
      <c r="H264" s="153" t="s">
        <v>128</v>
      </c>
      <c r="I264" s="153" t="s">
        <v>101</v>
      </c>
      <c r="J264" s="154">
        <v>41229</v>
      </c>
      <c r="K264" s="155">
        <v>0</v>
      </c>
      <c r="L264" s="155">
        <v>4656.33</v>
      </c>
      <c r="M264" s="155">
        <v>421.66</v>
      </c>
      <c r="N264" s="155">
        <v>5852.6</v>
      </c>
      <c r="O264" s="156">
        <v>14129741.76</v>
      </c>
      <c r="P264" s="156">
        <v>1823135.61</v>
      </c>
      <c r="Q264" s="156">
        <v>15952877.369999999</v>
      </c>
      <c r="R264" s="156">
        <v>0</v>
      </c>
      <c r="S264" s="156">
        <v>0</v>
      </c>
      <c r="T264" s="156">
        <v>0</v>
      </c>
      <c r="U264" s="157">
        <v>100</v>
      </c>
      <c r="V264" s="156">
        <v>126031.17</v>
      </c>
    </row>
    <row r="265" spans="1:22" x14ac:dyDescent="0.2">
      <c r="A265" s="153" t="s">
        <v>359</v>
      </c>
      <c r="B265" s="153" t="s">
        <v>372</v>
      </c>
      <c r="C265" s="154">
        <v>44074</v>
      </c>
      <c r="D265" s="153" t="s">
        <v>461</v>
      </c>
      <c r="E265" s="153">
        <v>417</v>
      </c>
      <c r="F265" s="153" t="s">
        <v>386</v>
      </c>
      <c r="G265" s="153" t="s">
        <v>76</v>
      </c>
      <c r="H265" s="153" t="s">
        <v>77</v>
      </c>
      <c r="I265" s="153" t="s">
        <v>101</v>
      </c>
      <c r="J265" s="154">
        <v>41611</v>
      </c>
      <c r="K265" s="155">
        <v>585</v>
      </c>
      <c r="L265" s="155">
        <v>585</v>
      </c>
      <c r="M265" s="155">
        <v>374.39</v>
      </c>
      <c r="N265" s="155">
        <v>585</v>
      </c>
      <c r="O265" s="156">
        <v>1689694.17</v>
      </c>
      <c r="P265" s="156">
        <v>-161296.95999999999</v>
      </c>
      <c r="Q265" s="156">
        <v>1528397.21</v>
      </c>
      <c r="R265" s="156">
        <v>12961.17</v>
      </c>
      <c r="S265" s="156">
        <v>0</v>
      </c>
      <c r="T265" s="156">
        <v>0</v>
      </c>
      <c r="U265" s="157">
        <v>100</v>
      </c>
      <c r="V265" s="156">
        <v>9945</v>
      </c>
    </row>
    <row r="266" spans="1:22" x14ac:dyDescent="0.2">
      <c r="A266" s="153" t="s">
        <v>359</v>
      </c>
      <c r="B266" s="153" t="s">
        <v>372</v>
      </c>
      <c r="C266" s="154">
        <v>44074</v>
      </c>
      <c r="D266" s="153" t="s">
        <v>461</v>
      </c>
      <c r="E266" s="153">
        <v>568</v>
      </c>
      <c r="F266" s="153" t="s">
        <v>387</v>
      </c>
      <c r="G266" s="153" t="s">
        <v>110</v>
      </c>
      <c r="H266" s="153" t="s">
        <v>89</v>
      </c>
      <c r="I266" s="153" t="s">
        <v>111</v>
      </c>
      <c r="J266" s="154">
        <v>42823</v>
      </c>
      <c r="K266" s="155">
        <v>9606</v>
      </c>
      <c r="L266" s="155">
        <v>4694.5</v>
      </c>
      <c r="M266" s="155">
        <v>4297.6000000000004</v>
      </c>
      <c r="N266" s="155">
        <v>4585.5</v>
      </c>
      <c r="O266" s="156">
        <v>4686547.6100000003</v>
      </c>
      <c r="P266" s="156">
        <v>40885.39</v>
      </c>
      <c r="Q266" s="156">
        <v>4727433</v>
      </c>
      <c r="R266" s="156">
        <v>0</v>
      </c>
      <c r="S266" s="156">
        <v>0</v>
      </c>
      <c r="T266" s="156">
        <v>0</v>
      </c>
      <c r="U266" s="157">
        <v>0</v>
      </c>
    </row>
    <row r="267" spans="1:22" x14ac:dyDescent="0.2">
      <c r="A267" s="153" t="s">
        <v>359</v>
      </c>
      <c r="B267" s="153" t="s">
        <v>372</v>
      </c>
      <c r="C267" s="154">
        <v>44074</v>
      </c>
      <c r="D267" s="153" t="s">
        <v>461</v>
      </c>
      <c r="E267" s="153">
        <v>386</v>
      </c>
      <c r="F267" s="153" t="s">
        <v>388</v>
      </c>
      <c r="G267" s="153" t="s">
        <v>76</v>
      </c>
      <c r="H267" s="153" t="s">
        <v>77</v>
      </c>
      <c r="I267" s="153" t="s">
        <v>82</v>
      </c>
      <c r="J267" s="154">
        <v>41180</v>
      </c>
      <c r="K267" s="155">
        <v>368</v>
      </c>
      <c r="L267" s="155">
        <v>593.25</v>
      </c>
      <c r="M267" s="155">
        <v>0.01</v>
      </c>
      <c r="N267" s="155">
        <v>593.25</v>
      </c>
      <c r="O267" s="156">
        <v>520169.2</v>
      </c>
      <c r="P267" s="156">
        <v>-19504.2</v>
      </c>
      <c r="Q267" s="156">
        <v>500665</v>
      </c>
      <c r="R267" s="156">
        <v>0</v>
      </c>
      <c r="S267" s="156">
        <v>0</v>
      </c>
      <c r="T267" s="156">
        <v>0</v>
      </c>
      <c r="U267" s="157">
        <v>39.33</v>
      </c>
      <c r="V267" s="156">
        <v>631.94000000000005</v>
      </c>
    </row>
    <row r="268" spans="1:22" x14ac:dyDescent="0.2">
      <c r="A268" s="153" t="s">
        <v>359</v>
      </c>
      <c r="B268" s="153" t="s">
        <v>372</v>
      </c>
      <c r="C268" s="154">
        <v>44074</v>
      </c>
      <c r="D268" s="153" t="s">
        <v>461</v>
      </c>
      <c r="E268" s="153">
        <v>577</v>
      </c>
      <c r="F268" s="153" t="s">
        <v>389</v>
      </c>
      <c r="G268" s="153" t="s">
        <v>76</v>
      </c>
      <c r="H268" s="153" t="s">
        <v>89</v>
      </c>
      <c r="I268" s="153" t="s">
        <v>78</v>
      </c>
      <c r="J268" s="154">
        <v>42948</v>
      </c>
      <c r="K268" s="155">
        <v>469</v>
      </c>
      <c r="L268" s="155">
        <v>409</v>
      </c>
      <c r="M268" s="155">
        <v>60</v>
      </c>
      <c r="N268" s="155">
        <v>409</v>
      </c>
      <c r="O268" s="156">
        <v>1614316.29</v>
      </c>
      <c r="P268" s="156">
        <v>-430389.29</v>
      </c>
      <c r="Q268" s="156">
        <v>1183927</v>
      </c>
      <c r="R268" s="156">
        <v>0</v>
      </c>
      <c r="S268" s="156">
        <v>0</v>
      </c>
      <c r="T268" s="156">
        <v>0</v>
      </c>
      <c r="U268" s="157">
        <v>0</v>
      </c>
    </row>
    <row r="269" spans="1:22" x14ac:dyDescent="0.2">
      <c r="A269" s="153" t="s">
        <v>390</v>
      </c>
      <c r="B269" s="153" t="s">
        <v>391</v>
      </c>
      <c r="C269" s="154">
        <v>44074</v>
      </c>
      <c r="D269" s="153" t="s">
        <v>461</v>
      </c>
      <c r="E269" s="153">
        <v>645</v>
      </c>
      <c r="F269" s="153" t="s">
        <v>392</v>
      </c>
      <c r="G269" s="153" t="s">
        <v>80</v>
      </c>
      <c r="H269" s="153" t="s">
        <v>145</v>
      </c>
      <c r="I269" s="153" t="s">
        <v>78</v>
      </c>
      <c r="J269" s="154">
        <v>43741</v>
      </c>
      <c r="K269" s="155">
        <v>2768</v>
      </c>
      <c r="L269" s="155">
        <v>3869.78</v>
      </c>
      <c r="M269" s="155">
        <v>5839</v>
      </c>
      <c r="N269" s="155">
        <v>3557.54</v>
      </c>
      <c r="O269" s="156">
        <v>4464415.08</v>
      </c>
      <c r="P269" s="156">
        <v>0</v>
      </c>
      <c r="Q269" s="156">
        <v>4464415.08</v>
      </c>
      <c r="R269" s="156">
        <v>0</v>
      </c>
      <c r="T269" s="156">
        <v>2770667</v>
      </c>
      <c r="U269" s="157">
        <v>100</v>
      </c>
      <c r="V269" s="156">
        <v>34522</v>
      </c>
    </row>
    <row r="270" spans="1:22" x14ac:dyDescent="0.2">
      <c r="A270" s="153" t="s">
        <v>390</v>
      </c>
      <c r="B270" s="153" t="s">
        <v>391</v>
      </c>
      <c r="C270" s="154">
        <v>44074</v>
      </c>
      <c r="D270" s="153" t="s">
        <v>461</v>
      </c>
      <c r="E270" s="153">
        <v>609</v>
      </c>
      <c r="F270" s="153" t="s">
        <v>393</v>
      </c>
      <c r="G270" s="153" t="s">
        <v>76</v>
      </c>
      <c r="H270" s="153" t="s">
        <v>105</v>
      </c>
      <c r="I270" s="153" t="s">
        <v>78</v>
      </c>
      <c r="J270" s="154">
        <v>43270</v>
      </c>
      <c r="K270" s="155">
        <v>1085.53</v>
      </c>
      <c r="L270" s="155">
        <v>1085.53</v>
      </c>
      <c r="M270" s="155">
        <v>0.01</v>
      </c>
      <c r="N270" s="155">
        <v>1087.8900000000001</v>
      </c>
      <c r="O270" s="156">
        <v>2649818.39</v>
      </c>
      <c r="P270" s="156">
        <v>181.61</v>
      </c>
      <c r="Q270" s="156">
        <v>2650000</v>
      </c>
      <c r="R270" s="156">
        <v>0</v>
      </c>
      <c r="T270" s="156">
        <v>0</v>
      </c>
      <c r="U270" s="157">
        <v>79.56</v>
      </c>
      <c r="V270" s="156">
        <v>49700.56</v>
      </c>
    </row>
    <row r="271" spans="1:22" x14ac:dyDescent="0.2">
      <c r="A271" s="153" t="s">
        <v>390</v>
      </c>
      <c r="B271" s="153" t="s">
        <v>391</v>
      </c>
      <c r="C271" s="154">
        <v>44074</v>
      </c>
      <c r="D271" s="153" t="s">
        <v>461</v>
      </c>
      <c r="E271" s="153">
        <v>600</v>
      </c>
      <c r="F271" s="153" t="s">
        <v>394</v>
      </c>
      <c r="G271" s="153" t="s">
        <v>80</v>
      </c>
      <c r="H271" s="153" t="s">
        <v>80</v>
      </c>
      <c r="I271" s="153" t="s">
        <v>82</v>
      </c>
      <c r="J271" s="154">
        <v>43167</v>
      </c>
      <c r="K271" s="155">
        <v>2504.1799999999998</v>
      </c>
      <c r="L271" s="155">
        <v>3922.21</v>
      </c>
      <c r="M271" s="155">
        <v>0</v>
      </c>
      <c r="N271" s="155">
        <v>3952.8</v>
      </c>
      <c r="O271" s="156">
        <v>4567228.93</v>
      </c>
      <c r="P271" s="156">
        <v>29145.84</v>
      </c>
      <c r="Q271" s="156">
        <v>4596374.7699999996</v>
      </c>
      <c r="R271" s="156">
        <v>0</v>
      </c>
      <c r="T271" s="156">
        <v>0</v>
      </c>
      <c r="U271" s="157">
        <v>100</v>
      </c>
      <c r="V271" s="156">
        <v>34122.800000000003</v>
      </c>
    </row>
    <row r="272" spans="1:22" x14ac:dyDescent="0.2">
      <c r="A272" s="153" t="s">
        <v>390</v>
      </c>
      <c r="B272" s="153" t="s">
        <v>391</v>
      </c>
      <c r="C272" s="154">
        <v>44074</v>
      </c>
      <c r="D272" s="153" t="s">
        <v>461</v>
      </c>
      <c r="E272" s="153">
        <v>606</v>
      </c>
      <c r="F272" s="153" t="s">
        <v>395</v>
      </c>
      <c r="G272" s="153" t="s">
        <v>110</v>
      </c>
      <c r="H272" s="153" t="s">
        <v>89</v>
      </c>
      <c r="I272" s="153" t="s">
        <v>111</v>
      </c>
      <c r="J272" s="154">
        <v>43244</v>
      </c>
      <c r="K272" s="155">
        <v>22094</v>
      </c>
      <c r="L272" s="155">
        <v>16120.04</v>
      </c>
      <c r="M272" s="155">
        <v>0.01</v>
      </c>
      <c r="N272" s="155">
        <v>12600</v>
      </c>
      <c r="O272" s="156">
        <v>14821330.119999999</v>
      </c>
      <c r="P272" s="156">
        <v>485613.88</v>
      </c>
      <c r="Q272" s="156">
        <v>15306944</v>
      </c>
      <c r="R272" s="156">
        <v>0</v>
      </c>
      <c r="T272" s="156">
        <v>1916239.18</v>
      </c>
      <c r="U272" s="157">
        <v>100</v>
      </c>
      <c r="V272" s="156">
        <v>69686.02</v>
      </c>
    </row>
    <row r="273" spans="1:22" x14ac:dyDescent="0.2">
      <c r="A273" s="153" t="s">
        <v>390</v>
      </c>
      <c r="B273" s="153" t="s">
        <v>391</v>
      </c>
      <c r="C273" s="154">
        <v>44074</v>
      </c>
      <c r="D273" s="153" t="s">
        <v>461</v>
      </c>
      <c r="E273" s="153">
        <v>610</v>
      </c>
      <c r="F273" s="153" t="s">
        <v>396</v>
      </c>
      <c r="G273" s="153" t="s">
        <v>80</v>
      </c>
      <c r="H273" s="153" t="s">
        <v>80</v>
      </c>
      <c r="I273" s="153" t="s">
        <v>78</v>
      </c>
      <c r="J273" s="154">
        <v>43287</v>
      </c>
      <c r="K273" s="155">
        <v>0</v>
      </c>
      <c r="L273" s="155">
        <v>2978.41</v>
      </c>
      <c r="M273" s="155">
        <v>0</v>
      </c>
      <c r="N273" s="155">
        <v>2958.59</v>
      </c>
      <c r="O273" s="156">
        <v>13190625.939999999</v>
      </c>
      <c r="P273" s="156">
        <v>-98888.94</v>
      </c>
      <c r="Q273" s="156">
        <v>13091737</v>
      </c>
      <c r="R273" s="156">
        <v>3338.05</v>
      </c>
      <c r="T273" s="156">
        <v>0</v>
      </c>
      <c r="U273" s="157">
        <v>90.3</v>
      </c>
      <c r="V273" s="156">
        <v>35752.6</v>
      </c>
    </row>
    <row r="274" spans="1:22" x14ac:dyDescent="0.2">
      <c r="A274" s="153" t="s">
        <v>390</v>
      </c>
      <c r="B274" s="153" t="s">
        <v>391</v>
      </c>
      <c r="C274" s="154">
        <v>44074</v>
      </c>
      <c r="D274" s="153" t="s">
        <v>461</v>
      </c>
      <c r="E274" s="153">
        <v>647</v>
      </c>
      <c r="F274" s="153" t="s">
        <v>397</v>
      </c>
      <c r="G274" s="153" t="s">
        <v>76</v>
      </c>
      <c r="H274" s="153" t="s">
        <v>77</v>
      </c>
      <c r="I274" s="153" t="s">
        <v>78</v>
      </c>
      <c r="J274" s="154">
        <v>43812</v>
      </c>
      <c r="K274" s="155">
        <v>9356.73</v>
      </c>
      <c r="L274" s="155">
        <v>3964.99</v>
      </c>
      <c r="M274" s="155">
        <v>4463.92</v>
      </c>
      <c r="N274" s="155">
        <v>3775.42</v>
      </c>
      <c r="O274" s="156">
        <v>9781814.5099999998</v>
      </c>
      <c r="P274" s="156">
        <v>0</v>
      </c>
      <c r="Q274" s="156">
        <v>9781814.5099999998</v>
      </c>
      <c r="R274" s="156">
        <v>0</v>
      </c>
      <c r="T274" s="156">
        <v>0</v>
      </c>
      <c r="U274" s="157">
        <v>100</v>
      </c>
      <c r="V274" s="156">
        <v>30164.18</v>
      </c>
    </row>
    <row r="275" spans="1:22" x14ac:dyDescent="0.2">
      <c r="A275" s="153" t="s">
        <v>390</v>
      </c>
      <c r="B275" s="153" t="s">
        <v>391</v>
      </c>
      <c r="C275" s="154">
        <v>44074</v>
      </c>
      <c r="D275" s="153" t="s">
        <v>461</v>
      </c>
      <c r="E275" s="153">
        <v>648</v>
      </c>
      <c r="F275" s="153" t="s">
        <v>398</v>
      </c>
      <c r="G275" s="153" t="s">
        <v>80</v>
      </c>
      <c r="H275" s="153" t="s">
        <v>81</v>
      </c>
      <c r="I275" s="153" t="s">
        <v>101</v>
      </c>
      <c r="J275" s="154">
        <v>43812</v>
      </c>
      <c r="K275" s="155">
        <v>6755.47</v>
      </c>
      <c r="L275" s="155">
        <v>9311.23</v>
      </c>
      <c r="M275" s="155">
        <v>16119.86</v>
      </c>
      <c r="N275" s="155">
        <v>10358.9</v>
      </c>
      <c r="O275" s="156">
        <v>26838266.66</v>
      </c>
      <c r="P275" s="156">
        <v>0</v>
      </c>
      <c r="Q275" s="156">
        <v>26838266.66</v>
      </c>
      <c r="R275" s="156">
        <v>0</v>
      </c>
      <c r="T275" s="156">
        <v>14500000</v>
      </c>
      <c r="U275" s="157">
        <v>100</v>
      </c>
      <c r="V275" s="156">
        <v>188449.95</v>
      </c>
    </row>
    <row r="276" spans="1:22" x14ac:dyDescent="0.2">
      <c r="A276" s="153" t="s">
        <v>390</v>
      </c>
      <c r="B276" s="153" t="s">
        <v>391</v>
      </c>
      <c r="C276" s="154">
        <v>44074</v>
      </c>
      <c r="D276" s="153" t="s">
        <v>461</v>
      </c>
      <c r="E276" s="153">
        <v>601</v>
      </c>
      <c r="F276" s="153" t="s">
        <v>399</v>
      </c>
      <c r="G276" s="153" t="s">
        <v>76</v>
      </c>
      <c r="H276" s="153" t="s">
        <v>91</v>
      </c>
      <c r="I276" s="153" t="s">
        <v>101</v>
      </c>
      <c r="J276" s="154">
        <v>43168</v>
      </c>
      <c r="K276" s="155">
        <v>407.61</v>
      </c>
      <c r="L276" s="155">
        <v>407.61</v>
      </c>
      <c r="M276" s="155">
        <v>96</v>
      </c>
      <c r="N276" s="155">
        <v>311.61</v>
      </c>
      <c r="O276" s="156">
        <v>815504.16</v>
      </c>
      <c r="P276" s="156">
        <v>-83808.160000000003</v>
      </c>
      <c r="Q276" s="156">
        <v>731696</v>
      </c>
      <c r="R276" s="156">
        <v>0</v>
      </c>
      <c r="T276" s="156">
        <v>0</v>
      </c>
      <c r="U276" s="157">
        <v>100</v>
      </c>
      <c r="V276" s="156">
        <v>2203.81</v>
      </c>
    </row>
    <row r="277" spans="1:22" x14ac:dyDescent="0.2">
      <c r="A277" s="153" t="s">
        <v>390</v>
      </c>
      <c r="B277" s="153" t="s">
        <v>391</v>
      </c>
      <c r="C277" s="154">
        <v>44074</v>
      </c>
      <c r="D277" s="153" t="s">
        <v>461</v>
      </c>
      <c r="E277" s="153">
        <v>589</v>
      </c>
      <c r="F277" s="153" t="s">
        <v>136</v>
      </c>
      <c r="G277" s="153" t="s">
        <v>103</v>
      </c>
      <c r="H277" s="153" t="s">
        <v>128</v>
      </c>
      <c r="I277" s="153" t="s">
        <v>101</v>
      </c>
      <c r="J277" s="154">
        <v>43089</v>
      </c>
      <c r="K277" s="155">
        <v>2669.09</v>
      </c>
      <c r="L277" s="155">
        <v>4063.04</v>
      </c>
      <c r="M277" s="155">
        <v>149.96</v>
      </c>
      <c r="N277" s="155">
        <v>3791.04</v>
      </c>
      <c r="O277" s="156">
        <v>12807012.300000001</v>
      </c>
      <c r="P277" s="156">
        <v>365755.81</v>
      </c>
      <c r="Q277" s="156">
        <v>13172768.109999999</v>
      </c>
      <c r="R277" s="156">
        <v>14031.27</v>
      </c>
      <c r="T277" s="156">
        <v>2776621.63</v>
      </c>
      <c r="U277" s="157">
        <v>97.42</v>
      </c>
      <c r="V277" s="156">
        <v>100075.37</v>
      </c>
    </row>
    <row r="278" spans="1:22" x14ac:dyDescent="0.2">
      <c r="A278" s="153" t="s">
        <v>390</v>
      </c>
      <c r="B278" s="153" t="s">
        <v>391</v>
      </c>
      <c r="C278" s="154">
        <v>44074</v>
      </c>
      <c r="D278" s="153" t="s">
        <v>461</v>
      </c>
      <c r="E278" s="153">
        <v>642</v>
      </c>
      <c r="F278" s="153" t="s">
        <v>400</v>
      </c>
      <c r="G278" s="153" t="s">
        <v>94</v>
      </c>
      <c r="H278" s="153" t="s">
        <v>95</v>
      </c>
      <c r="I278" s="153" t="s">
        <v>78</v>
      </c>
      <c r="J278" s="154">
        <v>43720</v>
      </c>
      <c r="K278" s="155">
        <v>12400.2</v>
      </c>
      <c r="L278" s="155">
        <v>9901.16</v>
      </c>
      <c r="M278" s="155">
        <v>6100</v>
      </c>
      <c r="N278" s="155">
        <v>9901.16</v>
      </c>
      <c r="O278" s="156">
        <v>5102908.1100000003</v>
      </c>
      <c r="P278" s="156">
        <v>0</v>
      </c>
      <c r="Q278" s="156">
        <v>5102908.1100000003</v>
      </c>
      <c r="R278" s="156">
        <v>0</v>
      </c>
      <c r="T278" s="156">
        <v>2410667</v>
      </c>
      <c r="U278" s="157">
        <v>100</v>
      </c>
      <c r="V278" s="156">
        <v>38125</v>
      </c>
    </row>
    <row r="279" spans="1:22" x14ac:dyDescent="0.2">
      <c r="A279" s="153" t="s">
        <v>390</v>
      </c>
      <c r="B279" s="153" t="s">
        <v>391</v>
      </c>
      <c r="C279" s="154">
        <v>44074</v>
      </c>
      <c r="D279" s="153" t="s">
        <v>461</v>
      </c>
      <c r="E279" s="153">
        <v>620</v>
      </c>
      <c r="F279" s="153" t="s">
        <v>401</v>
      </c>
      <c r="G279" s="153" t="s">
        <v>76</v>
      </c>
      <c r="H279" s="153" t="s">
        <v>148</v>
      </c>
      <c r="I279" s="153" t="s">
        <v>78</v>
      </c>
      <c r="J279" s="154">
        <v>43480</v>
      </c>
      <c r="K279" s="155">
        <v>559.01</v>
      </c>
      <c r="L279" s="155">
        <v>2419.1799999999998</v>
      </c>
      <c r="M279" s="155">
        <v>0</v>
      </c>
      <c r="N279" s="155">
        <v>1676</v>
      </c>
      <c r="O279" s="156">
        <v>4463029.71</v>
      </c>
      <c r="P279" s="156">
        <v>6364.91</v>
      </c>
      <c r="Q279" s="156">
        <v>4469394.62</v>
      </c>
      <c r="R279" s="156">
        <v>3291</v>
      </c>
      <c r="T279" s="156">
        <v>1916239.18</v>
      </c>
      <c r="U279" s="157">
        <v>100</v>
      </c>
      <c r="V279" s="156">
        <v>37496</v>
      </c>
    </row>
    <row r="280" spans="1:22" x14ac:dyDescent="0.2">
      <c r="A280" s="153" t="s">
        <v>390</v>
      </c>
      <c r="B280" s="153" t="s">
        <v>391</v>
      </c>
      <c r="C280" s="154">
        <v>44074</v>
      </c>
      <c r="D280" s="153" t="s">
        <v>461</v>
      </c>
      <c r="E280" s="153">
        <v>622</v>
      </c>
      <c r="F280" s="153" t="s">
        <v>402</v>
      </c>
      <c r="G280" s="153" t="s">
        <v>76</v>
      </c>
      <c r="H280" s="153" t="s">
        <v>177</v>
      </c>
      <c r="I280" s="153" t="s">
        <v>78</v>
      </c>
      <c r="J280" s="154">
        <v>43595</v>
      </c>
      <c r="K280" s="155">
        <v>4550.53</v>
      </c>
      <c r="L280" s="155">
        <v>6067.13</v>
      </c>
      <c r="M280" s="155">
        <v>3174.96</v>
      </c>
      <c r="N280" s="155">
        <v>4550.53</v>
      </c>
      <c r="O280" s="156">
        <v>4214854.55</v>
      </c>
      <c r="P280" s="156">
        <v>0</v>
      </c>
      <c r="Q280" s="156">
        <v>4214854.55</v>
      </c>
      <c r="R280" s="156">
        <v>0</v>
      </c>
      <c r="T280" s="156">
        <v>0</v>
      </c>
      <c r="U280" s="157">
        <v>100</v>
      </c>
      <c r="V280" s="156">
        <v>7042.44</v>
      </c>
    </row>
    <row r="281" spans="1:22" x14ac:dyDescent="0.2">
      <c r="A281" s="153" t="s">
        <v>390</v>
      </c>
      <c r="B281" s="153" t="s">
        <v>391</v>
      </c>
      <c r="C281" s="154">
        <v>44074</v>
      </c>
      <c r="D281" s="153" t="s">
        <v>461</v>
      </c>
      <c r="E281" s="153">
        <v>641</v>
      </c>
      <c r="F281" s="153" t="s">
        <v>403</v>
      </c>
      <c r="G281" s="153" t="s">
        <v>76</v>
      </c>
      <c r="H281" s="153" t="s">
        <v>177</v>
      </c>
      <c r="I281" s="153" t="s">
        <v>78</v>
      </c>
      <c r="J281" s="154">
        <v>43714</v>
      </c>
      <c r="K281" s="155">
        <v>5695.76</v>
      </c>
      <c r="L281" s="155">
        <v>6033.55</v>
      </c>
      <c r="M281" s="155">
        <v>459.27</v>
      </c>
      <c r="N281" s="155">
        <v>5695.76</v>
      </c>
      <c r="O281" s="156">
        <v>4918557.1100000003</v>
      </c>
      <c r="P281" s="156">
        <v>0</v>
      </c>
      <c r="Q281" s="156">
        <v>4918557.1100000003</v>
      </c>
      <c r="R281" s="156">
        <v>0</v>
      </c>
      <c r="T281" s="156">
        <v>0</v>
      </c>
      <c r="U281" s="157">
        <v>100</v>
      </c>
      <c r="V281" s="156">
        <v>27971.55</v>
      </c>
    </row>
    <row r="282" spans="1:22" x14ac:dyDescent="0.2">
      <c r="A282" s="153" t="s">
        <v>404</v>
      </c>
      <c r="B282" s="153" t="s">
        <v>405</v>
      </c>
      <c r="C282" s="154">
        <v>44074</v>
      </c>
      <c r="D282" s="153" t="s">
        <v>461</v>
      </c>
      <c r="E282" s="153">
        <v>434</v>
      </c>
      <c r="F282" s="153" t="s">
        <v>287</v>
      </c>
      <c r="G282" s="153" t="s">
        <v>76</v>
      </c>
      <c r="H282" s="153" t="s">
        <v>89</v>
      </c>
      <c r="I282" s="153" t="s">
        <v>82</v>
      </c>
      <c r="J282" s="154">
        <v>41883</v>
      </c>
      <c r="K282" s="155">
        <v>2085.86</v>
      </c>
      <c r="L282" s="155">
        <v>2570.4</v>
      </c>
      <c r="M282" s="155">
        <v>0</v>
      </c>
      <c r="N282" s="155">
        <v>2985.75</v>
      </c>
      <c r="O282" s="156">
        <v>1154876.01</v>
      </c>
      <c r="P282" s="156">
        <v>-59895.360000000001</v>
      </c>
      <c r="Q282" s="156">
        <v>1094980.6499999999</v>
      </c>
      <c r="R282" s="156">
        <v>133845.07</v>
      </c>
      <c r="T282" s="156">
        <v>0</v>
      </c>
      <c r="U282" s="157">
        <v>100</v>
      </c>
      <c r="V282" s="156">
        <v>11000</v>
      </c>
    </row>
    <row r="283" spans="1:22" x14ac:dyDescent="0.2">
      <c r="A283" s="153" t="s">
        <v>404</v>
      </c>
      <c r="B283" s="153" t="s">
        <v>405</v>
      </c>
      <c r="C283" s="154">
        <v>44074</v>
      </c>
      <c r="D283" s="153" t="s">
        <v>461</v>
      </c>
      <c r="E283" s="153">
        <v>439</v>
      </c>
      <c r="F283" s="153" t="s">
        <v>406</v>
      </c>
      <c r="G283" s="153" t="s">
        <v>103</v>
      </c>
      <c r="H283" s="153" t="s">
        <v>103</v>
      </c>
      <c r="I283" s="153" t="s">
        <v>82</v>
      </c>
      <c r="J283" s="154">
        <v>41883</v>
      </c>
      <c r="K283" s="155">
        <v>4524.09</v>
      </c>
      <c r="L283" s="155">
        <v>4528</v>
      </c>
      <c r="M283" s="155">
        <v>0</v>
      </c>
      <c r="N283" s="155">
        <v>2778</v>
      </c>
      <c r="O283" s="156">
        <v>946052.92</v>
      </c>
      <c r="P283" s="156">
        <v>315963.78999999998</v>
      </c>
      <c r="Q283" s="156">
        <v>1262016.71</v>
      </c>
      <c r="R283" s="156">
        <v>338471.43</v>
      </c>
      <c r="T283" s="156">
        <v>0</v>
      </c>
      <c r="U283" s="157">
        <v>100</v>
      </c>
      <c r="V283" s="156">
        <v>14584.5</v>
      </c>
    </row>
    <row r="284" spans="1:22" x14ac:dyDescent="0.2">
      <c r="A284" s="153" t="s">
        <v>404</v>
      </c>
      <c r="B284" s="153" t="s">
        <v>405</v>
      </c>
      <c r="C284" s="154">
        <v>44074</v>
      </c>
      <c r="D284" s="153" t="s">
        <v>461</v>
      </c>
      <c r="E284" s="153">
        <v>437</v>
      </c>
      <c r="F284" s="153" t="s">
        <v>407</v>
      </c>
      <c r="G284" s="153" t="s">
        <v>76</v>
      </c>
      <c r="H284" s="153" t="s">
        <v>105</v>
      </c>
      <c r="I284" s="153" t="s">
        <v>82</v>
      </c>
      <c r="J284" s="154">
        <v>41883</v>
      </c>
      <c r="K284" s="155">
        <v>6139.72</v>
      </c>
      <c r="L284" s="155">
        <v>4368</v>
      </c>
      <c r="M284" s="155">
        <v>0</v>
      </c>
      <c r="N284" s="155">
        <v>4301</v>
      </c>
      <c r="O284" s="156">
        <v>1102585.4099999999</v>
      </c>
      <c r="P284" s="156">
        <v>730352.58</v>
      </c>
      <c r="Q284" s="156">
        <v>1832937.99</v>
      </c>
      <c r="R284" s="156">
        <v>164469.67000000001</v>
      </c>
      <c r="T284" s="156">
        <v>0</v>
      </c>
      <c r="U284" s="157">
        <v>100</v>
      </c>
      <c r="V284" s="156">
        <v>18073.490000000002</v>
      </c>
    </row>
    <row r="285" spans="1:22" x14ac:dyDescent="0.2">
      <c r="A285" s="153" t="s">
        <v>404</v>
      </c>
      <c r="B285" s="153" t="s">
        <v>405</v>
      </c>
      <c r="C285" s="154">
        <v>44074</v>
      </c>
      <c r="D285" s="153" t="s">
        <v>461</v>
      </c>
      <c r="E285" s="153">
        <v>102</v>
      </c>
      <c r="F285" s="153" t="s">
        <v>408</v>
      </c>
      <c r="G285" s="153" t="s">
        <v>76</v>
      </c>
      <c r="H285" s="153" t="s">
        <v>89</v>
      </c>
      <c r="I285" s="153" t="s">
        <v>82</v>
      </c>
      <c r="J285" s="154">
        <v>37364</v>
      </c>
      <c r="K285" s="155">
        <v>15235.13</v>
      </c>
      <c r="L285" s="155">
        <v>11598</v>
      </c>
      <c r="M285" s="155">
        <v>0</v>
      </c>
      <c r="N285" s="155">
        <v>5589</v>
      </c>
      <c r="O285" s="156">
        <v>2392845.44</v>
      </c>
      <c r="P285" s="156">
        <v>61181.68</v>
      </c>
      <c r="Q285" s="156">
        <v>2454027.12</v>
      </c>
      <c r="R285" s="156">
        <v>337129.9</v>
      </c>
      <c r="T285" s="156">
        <v>0</v>
      </c>
      <c r="U285" s="157">
        <v>0</v>
      </c>
      <c r="V285" s="156">
        <v>1</v>
      </c>
    </row>
    <row r="286" spans="1:22" x14ac:dyDescent="0.2">
      <c r="A286" s="153" t="s">
        <v>404</v>
      </c>
      <c r="B286" s="153" t="s">
        <v>405</v>
      </c>
      <c r="C286" s="154">
        <v>44074</v>
      </c>
      <c r="D286" s="153" t="s">
        <v>461</v>
      </c>
      <c r="E286" s="153">
        <v>455</v>
      </c>
      <c r="F286" s="153" t="s">
        <v>409</v>
      </c>
      <c r="G286" s="153" t="s">
        <v>80</v>
      </c>
      <c r="H286" s="153" t="s">
        <v>80</v>
      </c>
      <c r="I286" s="153" t="s">
        <v>82</v>
      </c>
      <c r="J286" s="154">
        <v>41883</v>
      </c>
      <c r="K286" s="155">
        <v>33309.919999999998</v>
      </c>
      <c r="L286" s="155">
        <v>14005</v>
      </c>
      <c r="M286" s="155">
        <v>0</v>
      </c>
      <c r="N286" s="155">
        <v>14005</v>
      </c>
      <c r="O286" s="156">
        <v>10494569.67</v>
      </c>
      <c r="P286" s="156">
        <v>1489724.39</v>
      </c>
      <c r="Q286" s="156">
        <v>11984294.060000001</v>
      </c>
      <c r="R286" s="156">
        <v>465656.77</v>
      </c>
      <c r="T286" s="156">
        <v>0</v>
      </c>
      <c r="U286" s="157">
        <v>96.07</v>
      </c>
      <c r="V286" s="156">
        <v>80198.91</v>
      </c>
    </row>
    <row r="287" spans="1:22" x14ac:dyDescent="0.2">
      <c r="A287" s="153" t="s">
        <v>404</v>
      </c>
      <c r="B287" s="153" t="s">
        <v>405</v>
      </c>
      <c r="C287" s="154">
        <v>44074</v>
      </c>
      <c r="D287" s="153" t="s">
        <v>461</v>
      </c>
      <c r="E287" s="153">
        <v>450</v>
      </c>
      <c r="F287" s="153" t="s">
        <v>410</v>
      </c>
      <c r="G287" s="153" t="s">
        <v>110</v>
      </c>
      <c r="H287" s="153" t="s">
        <v>89</v>
      </c>
      <c r="I287" s="153" t="s">
        <v>82</v>
      </c>
      <c r="J287" s="154">
        <v>41883</v>
      </c>
      <c r="K287" s="155">
        <v>36858</v>
      </c>
      <c r="L287" s="155">
        <v>22669</v>
      </c>
      <c r="M287" s="155">
        <v>2557.79</v>
      </c>
      <c r="N287" s="155">
        <v>18432</v>
      </c>
      <c r="O287" s="156">
        <v>20496245.66</v>
      </c>
      <c r="P287" s="156">
        <v>1933673.54</v>
      </c>
      <c r="Q287" s="156">
        <v>22429919.199999999</v>
      </c>
      <c r="R287" s="156">
        <v>93664.57</v>
      </c>
      <c r="T287" s="156">
        <v>0</v>
      </c>
      <c r="U287" s="157">
        <v>79.84</v>
      </c>
      <c r="V287" s="156">
        <v>129401.69</v>
      </c>
    </row>
    <row r="288" spans="1:22" x14ac:dyDescent="0.2">
      <c r="A288" s="153" t="s">
        <v>404</v>
      </c>
      <c r="B288" s="153" t="s">
        <v>405</v>
      </c>
      <c r="C288" s="154">
        <v>44074</v>
      </c>
      <c r="D288" s="153" t="s">
        <v>461</v>
      </c>
      <c r="E288" s="153">
        <v>441</v>
      </c>
      <c r="F288" s="153" t="s">
        <v>411</v>
      </c>
      <c r="G288" s="153" t="s">
        <v>76</v>
      </c>
      <c r="H288" s="153" t="s">
        <v>89</v>
      </c>
      <c r="I288" s="153" t="s">
        <v>82</v>
      </c>
      <c r="J288" s="154">
        <v>41883</v>
      </c>
      <c r="K288" s="155">
        <v>12596.41</v>
      </c>
      <c r="L288" s="155">
        <v>7371</v>
      </c>
      <c r="M288" s="155">
        <v>2601</v>
      </c>
      <c r="N288" s="155">
        <v>6530.62</v>
      </c>
      <c r="O288" s="156">
        <v>3338959.16</v>
      </c>
      <c r="P288" s="156">
        <v>1309904.03</v>
      </c>
      <c r="Q288" s="156">
        <v>4648863.1900000004</v>
      </c>
      <c r="R288" s="156">
        <v>339256.9</v>
      </c>
      <c r="T288" s="156">
        <v>0</v>
      </c>
      <c r="U288" s="157">
        <v>100</v>
      </c>
      <c r="V288" s="156">
        <v>39554.03</v>
      </c>
    </row>
    <row r="289" spans="1:22" x14ac:dyDescent="0.2">
      <c r="A289" s="153" t="s">
        <v>404</v>
      </c>
      <c r="B289" s="153" t="s">
        <v>405</v>
      </c>
      <c r="C289" s="154">
        <v>44074</v>
      </c>
      <c r="D289" s="153" t="s">
        <v>461</v>
      </c>
      <c r="E289" s="153">
        <v>443</v>
      </c>
      <c r="F289" s="153" t="s">
        <v>412</v>
      </c>
      <c r="G289" s="153" t="s">
        <v>110</v>
      </c>
      <c r="H289" s="153" t="s">
        <v>89</v>
      </c>
      <c r="I289" s="153" t="s">
        <v>82</v>
      </c>
      <c r="J289" s="154">
        <v>41883</v>
      </c>
      <c r="K289" s="155">
        <v>33103.54</v>
      </c>
      <c r="L289" s="155">
        <v>23692.37</v>
      </c>
      <c r="M289" s="155">
        <v>5414.33</v>
      </c>
      <c r="N289" s="155">
        <v>17688</v>
      </c>
      <c r="O289" s="156">
        <v>9183520.1999999993</v>
      </c>
      <c r="P289" s="156">
        <v>-237035.59</v>
      </c>
      <c r="Q289" s="156">
        <v>8946484.6099999994</v>
      </c>
      <c r="R289" s="156">
        <v>1461848.41</v>
      </c>
      <c r="T289" s="156">
        <v>0</v>
      </c>
      <c r="U289" s="157">
        <v>0</v>
      </c>
    </row>
    <row r="290" spans="1:22" x14ac:dyDescent="0.2">
      <c r="A290" s="153" t="s">
        <v>404</v>
      </c>
      <c r="B290" s="153" t="s">
        <v>405</v>
      </c>
      <c r="C290" s="154">
        <v>44074</v>
      </c>
      <c r="D290" s="153" t="s">
        <v>461</v>
      </c>
      <c r="E290" s="153">
        <v>646</v>
      </c>
      <c r="F290" s="153" t="s">
        <v>413</v>
      </c>
      <c r="G290" s="153" t="s">
        <v>76</v>
      </c>
      <c r="H290" s="153" t="s">
        <v>148</v>
      </c>
      <c r="I290" s="153" t="s">
        <v>78</v>
      </c>
      <c r="J290" s="154">
        <v>43777</v>
      </c>
      <c r="K290" s="155">
        <v>9760</v>
      </c>
      <c r="L290" s="155">
        <v>5404</v>
      </c>
      <c r="M290" s="155">
        <v>0</v>
      </c>
      <c r="N290" s="155">
        <v>5404</v>
      </c>
      <c r="O290" s="156">
        <v>3739458.6</v>
      </c>
      <c r="P290" s="156">
        <v>0</v>
      </c>
      <c r="Q290" s="156">
        <v>3739458.6</v>
      </c>
      <c r="R290" s="156">
        <v>0</v>
      </c>
      <c r="T290" s="156">
        <v>0</v>
      </c>
      <c r="U290" s="157">
        <v>100</v>
      </c>
      <c r="V290" s="156">
        <v>32700</v>
      </c>
    </row>
    <row r="291" spans="1:22" x14ac:dyDescent="0.2">
      <c r="A291" s="153" t="s">
        <v>404</v>
      </c>
      <c r="B291" s="153" t="s">
        <v>405</v>
      </c>
      <c r="C291" s="154">
        <v>44074</v>
      </c>
      <c r="D291" s="153" t="s">
        <v>461</v>
      </c>
      <c r="E291" s="153">
        <v>448</v>
      </c>
      <c r="F291" s="153" t="s">
        <v>414</v>
      </c>
      <c r="G291" s="153" t="s">
        <v>76</v>
      </c>
      <c r="H291" s="153" t="s">
        <v>89</v>
      </c>
      <c r="I291" s="153" t="s">
        <v>101</v>
      </c>
      <c r="J291" s="154">
        <v>41883</v>
      </c>
      <c r="K291" s="155">
        <v>9551</v>
      </c>
      <c r="L291" s="155">
        <v>4837</v>
      </c>
      <c r="M291" s="155">
        <v>0</v>
      </c>
      <c r="N291" s="155">
        <v>4758.47</v>
      </c>
      <c r="O291" s="156">
        <v>4832079.18</v>
      </c>
      <c r="P291" s="156">
        <v>965199.79</v>
      </c>
      <c r="Q291" s="156">
        <v>5797278.9699999997</v>
      </c>
      <c r="R291" s="156">
        <v>4392542.29</v>
      </c>
      <c r="T291" s="156">
        <v>0</v>
      </c>
      <c r="U291" s="157">
        <v>23.75</v>
      </c>
      <c r="V291" s="156">
        <v>14170.72</v>
      </c>
    </row>
    <row r="292" spans="1:22" x14ac:dyDescent="0.2">
      <c r="A292" s="153" t="s">
        <v>404</v>
      </c>
      <c r="B292" s="153" t="s">
        <v>405</v>
      </c>
      <c r="C292" s="154">
        <v>44074</v>
      </c>
      <c r="D292" s="153" t="s">
        <v>461</v>
      </c>
      <c r="E292" s="153">
        <v>447</v>
      </c>
      <c r="F292" s="153" t="s">
        <v>415</v>
      </c>
      <c r="G292" s="153" t="s">
        <v>76</v>
      </c>
      <c r="H292" s="153" t="s">
        <v>87</v>
      </c>
      <c r="I292" s="153" t="s">
        <v>101</v>
      </c>
      <c r="J292" s="154">
        <v>41883</v>
      </c>
      <c r="K292" s="155">
        <v>1131.8699999999999</v>
      </c>
      <c r="L292" s="155">
        <v>3580.15</v>
      </c>
      <c r="M292" s="155">
        <v>0</v>
      </c>
      <c r="N292" s="155">
        <v>2347</v>
      </c>
      <c r="O292" s="156">
        <v>2342258.06</v>
      </c>
      <c r="P292" s="156">
        <v>700114.9</v>
      </c>
      <c r="Q292" s="156">
        <v>3042372.96</v>
      </c>
      <c r="R292" s="156">
        <v>807616.14</v>
      </c>
      <c r="T292" s="156">
        <v>0</v>
      </c>
      <c r="U292" s="157">
        <v>88.69</v>
      </c>
      <c r="V292" s="156">
        <v>34953.9</v>
      </c>
    </row>
    <row r="293" spans="1:22" x14ac:dyDescent="0.2">
      <c r="A293" s="153" t="s">
        <v>404</v>
      </c>
      <c r="B293" s="153" t="s">
        <v>405</v>
      </c>
      <c r="C293" s="154">
        <v>44074</v>
      </c>
      <c r="D293" s="153" t="s">
        <v>461</v>
      </c>
      <c r="E293" s="153">
        <v>614</v>
      </c>
      <c r="F293" s="153" t="s">
        <v>416</v>
      </c>
      <c r="G293" s="153" t="s">
        <v>80</v>
      </c>
      <c r="H293" s="153" t="s">
        <v>81</v>
      </c>
      <c r="I293" s="153" t="s">
        <v>78</v>
      </c>
      <c r="J293" s="154">
        <v>43364</v>
      </c>
      <c r="K293" s="155">
        <v>14714</v>
      </c>
      <c r="L293" s="155">
        <v>4998</v>
      </c>
      <c r="M293" s="155">
        <v>198</v>
      </c>
      <c r="N293" s="155">
        <v>3431</v>
      </c>
      <c r="O293" s="156">
        <v>3486731.34</v>
      </c>
      <c r="P293" s="156">
        <v>181184.73</v>
      </c>
      <c r="Q293" s="156">
        <v>3667916.07</v>
      </c>
      <c r="R293" s="156">
        <v>858000</v>
      </c>
      <c r="T293" s="156">
        <v>0</v>
      </c>
      <c r="U293" s="157">
        <v>100</v>
      </c>
      <c r="V293" s="156">
        <v>45504</v>
      </c>
    </row>
    <row r="294" spans="1:22" x14ac:dyDescent="0.2">
      <c r="A294" s="153" t="s">
        <v>404</v>
      </c>
      <c r="B294" s="153" t="s">
        <v>405</v>
      </c>
      <c r="C294" s="154">
        <v>44074</v>
      </c>
      <c r="D294" s="153" t="s">
        <v>461</v>
      </c>
      <c r="E294" s="153">
        <v>611</v>
      </c>
      <c r="F294" s="153" t="s">
        <v>417</v>
      </c>
      <c r="G294" s="153" t="s">
        <v>76</v>
      </c>
      <c r="H294" s="153" t="s">
        <v>105</v>
      </c>
      <c r="I294" s="153" t="s">
        <v>78</v>
      </c>
      <c r="J294" s="154">
        <v>43299</v>
      </c>
      <c r="K294" s="155">
        <v>10000</v>
      </c>
      <c r="L294" s="155">
        <v>4745</v>
      </c>
      <c r="M294" s="155">
        <v>1360</v>
      </c>
      <c r="N294" s="155">
        <v>2819</v>
      </c>
      <c r="O294" s="156">
        <v>3290888.12</v>
      </c>
      <c r="P294" s="156">
        <v>41972.35</v>
      </c>
      <c r="Q294" s="156">
        <v>3332860.47</v>
      </c>
      <c r="R294" s="156">
        <v>0</v>
      </c>
      <c r="T294" s="156">
        <v>0</v>
      </c>
      <c r="U294" s="157">
        <v>100</v>
      </c>
      <c r="V294" s="156">
        <v>31827</v>
      </c>
    </row>
    <row r="295" spans="1:22" x14ac:dyDescent="0.2">
      <c r="A295" s="153" t="s">
        <v>404</v>
      </c>
      <c r="B295" s="153" t="s">
        <v>405</v>
      </c>
      <c r="C295" s="154">
        <v>44074</v>
      </c>
      <c r="D295" s="153" t="s">
        <v>461</v>
      </c>
      <c r="E295" s="153">
        <v>205</v>
      </c>
      <c r="F295" s="153" t="s">
        <v>418</v>
      </c>
      <c r="G295" s="153" t="s">
        <v>76</v>
      </c>
      <c r="H295" s="153" t="s">
        <v>89</v>
      </c>
      <c r="I295" s="153" t="s">
        <v>82</v>
      </c>
      <c r="J295" s="154">
        <v>39251</v>
      </c>
      <c r="K295" s="155">
        <v>8720.65</v>
      </c>
      <c r="L295" s="155">
        <v>6562</v>
      </c>
      <c r="M295" s="155">
        <v>2564</v>
      </c>
      <c r="N295" s="155">
        <v>6719.43</v>
      </c>
      <c r="O295" s="156">
        <v>1921957.23</v>
      </c>
      <c r="P295" s="156">
        <v>388775.42</v>
      </c>
      <c r="Q295" s="156">
        <v>2310732.65</v>
      </c>
      <c r="R295" s="156">
        <v>363463.46</v>
      </c>
      <c r="T295" s="156">
        <v>0</v>
      </c>
      <c r="U295" s="157">
        <v>46.55</v>
      </c>
      <c r="V295" s="156">
        <v>15296.24</v>
      </c>
    </row>
    <row r="296" spans="1:22" x14ac:dyDescent="0.2">
      <c r="A296" s="153" t="s">
        <v>404</v>
      </c>
      <c r="B296" s="153" t="s">
        <v>405</v>
      </c>
      <c r="C296" s="154">
        <v>44074</v>
      </c>
      <c r="D296" s="153" t="s">
        <v>461</v>
      </c>
      <c r="E296" s="153">
        <v>436</v>
      </c>
      <c r="F296" s="153" t="s">
        <v>419</v>
      </c>
      <c r="G296" s="153" t="s">
        <v>76</v>
      </c>
      <c r="H296" s="153" t="s">
        <v>89</v>
      </c>
      <c r="I296" s="153" t="s">
        <v>101</v>
      </c>
      <c r="J296" s="154">
        <v>41883</v>
      </c>
      <c r="K296" s="155">
        <v>815.11</v>
      </c>
      <c r="L296" s="155">
        <v>815.11</v>
      </c>
      <c r="M296" s="155">
        <v>218.74</v>
      </c>
      <c r="N296" s="155">
        <v>815.71</v>
      </c>
      <c r="O296" s="156">
        <v>1054251.72</v>
      </c>
      <c r="P296" s="156">
        <v>527579.61</v>
      </c>
      <c r="Q296" s="156">
        <v>1581831.33</v>
      </c>
      <c r="R296" s="156">
        <v>49298.25</v>
      </c>
      <c r="T296" s="156">
        <v>0</v>
      </c>
      <c r="U296" s="157">
        <v>66.540000000000006</v>
      </c>
      <c r="V296" s="156">
        <v>9225.67</v>
      </c>
    </row>
    <row r="297" spans="1:22" x14ac:dyDescent="0.2">
      <c r="A297" s="153" t="s">
        <v>404</v>
      </c>
      <c r="B297" s="153" t="s">
        <v>405</v>
      </c>
      <c r="C297" s="154">
        <v>44074</v>
      </c>
      <c r="D297" s="153" t="s">
        <v>461</v>
      </c>
      <c r="E297" s="153">
        <v>143</v>
      </c>
      <c r="F297" s="153" t="s">
        <v>420</v>
      </c>
      <c r="G297" s="153" t="s">
        <v>98</v>
      </c>
      <c r="H297" s="153" t="s">
        <v>99</v>
      </c>
      <c r="I297" s="153" t="s">
        <v>78</v>
      </c>
      <c r="J297" s="154">
        <v>38810</v>
      </c>
      <c r="K297" s="155">
        <v>329.29</v>
      </c>
      <c r="L297" s="155">
        <v>329.29</v>
      </c>
      <c r="M297" s="155">
        <v>0</v>
      </c>
      <c r="N297" s="155">
        <v>329.29</v>
      </c>
      <c r="O297" s="156">
        <v>299705.14</v>
      </c>
      <c r="P297" s="156">
        <v>-32325.11</v>
      </c>
      <c r="Q297" s="156">
        <v>267380.03000000003</v>
      </c>
      <c r="R297" s="156">
        <v>47125.67</v>
      </c>
      <c r="T297" s="156">
        <v>0</v>
      </c>
      <c r="U297" s="157">
        <v>32.43</v>
      </c>
      <c r="V297" s="156">
        <v>774.69</v>
      </c>
    </row>
    <row r="298" spans="1:22" x14ac:dyDescent="0.2">
      <c r="A298" s="153" t="s">
        <v>404</v>
      </c>
      <c r="B298" s="153" t="s">
        <v>405</v>
      </c>
      <c r="C298" s="154">
        <v>44074</v>
      </c>
      <c r="D298" s="153" t="s">
        <v>461</v>
      </c>
      <c r="E298" s="153">
        <v>452</v>
      </c>
      <c r="F298" s="153" t="s">
        <v>421</v>
      </c>
      <c r="G298" s="153" t="s">
        <v>76</v>
      </c>
      <c r="H298" s="153" t="s">
        <v>91</v>
      </c>
      <c r="I298" s="153" t="s">
        <v>78</v>
      </c>
      <c r="J298" s="154">
        <v>41883</v>
      </c>
      <c r="K298" s="155">
        <v>87.82</v>
      </c>
      <c r="L298" s="155">
        <v>50.65</v>
      </c>
      <c r="M298" s="155">
        <v>0</v>
      </c>
      <c r="N298" s="155">
        <v>50.65</v>
      </c>
      <c r="O298" s="156">
        <v>109666.21</v>
      </c>
      <c r="P298" s="156">
        <v>-14012.05</v>
      </c>
      <c r="Q298" s="156">
        <v>95654.16</v>
      </c>
      <c r="R298" s="156">
        <v>5542.46</v>
      </c>
      <c r="T298" s="156">
        <v>0</v>
      </c>
      <c r="U298" s="157">
        <v>100</v>
      </c>
      <c r="V298" s="156">
        <v>1092.73</v>
      </c>
    </row>
    <row r="299" spans="1:22" x14ac:dyDescent="0.2">
      <c r="A299" s="153" t="s">
        <v>404</v>
      </c>
      <c r="B299" s="153" t="s">
        <v>405</v>
      </c>
      <c r="C299" s="154">
        <v>44074</v>
      </c>
      <c r="D299" s="153" t="s">
        <v>461</v>
      </c>
      <c r="E299" s="153">
        <v>459</v>
      </c>
      <c r="F299" s="153" t="s">
        <v>422</v>
      </c>
      <c r="G299" s="153" t="s">
        <v>76</v>
      </c>
      <c r="H299" s="153" t="s">
        <v>89</v>
      </c>
      <c r="I299" s="153" t="s">
        <v>101</v>
      </c>
      <c r="J299" s="154">
        <v>41883</v>
      </c>
      <c r="K299" s="155">
        <v>2565.9499999999998</v>
      </c>
      <c r="L299" s="155">
        <v>8037.8</v>
      </c>
      <c r="M299" s="155">
        <v>1175.27</v>
      </c>
      <c r="N299" s="155">
        <v>7167.92</v>
      </c>
      <c r="O299" s="156">
        <v>7482959.9500000002</v>
      </c>
      <c r="P299" s="156">
        <v>1602566.23</v>
      </c>
      <c r="Q299" s="156">
        <v>9085526.1799999997</v>
      </c>
      <c r="R299" s="156">
        <v>7367245.0099999998</v>
      </c>
      <c r="T299" s="156">
        <v>0</v>
      </c>
      <c r="U299" s="157">
        <v>100</v>
      </c>
      <c r="V299" s="156">
        <v>169527.95</v>
      </c>
    </row>
    <row r="300" spans="1:22" x14ac:dyDescent="0.2">
      <c r="A300" s="153" t="s">
        <v>404</v>
      </c>
      <c r="B300" s="153" t="s">
        <v>405</v>
      </c>
      <c r="C300" s="154">
        <v>44074</v>
      </c>
      <c r="D300" s="153" t="s">
        <v>461</v>
      </c>
      <c r="E300" s="153">
        <v>407</v>
      </c>
      <c r="F300" s="153" t="s">
        <v>423</v>
      </c>
      <c r="G300" s="153" t="s">
        <v>94</v>
      </c>
      <c r="H300" s="153" t="s">
        <v>94</v>
      </c>
      <c r="I300" s="153" t="s">
        <v>101</v>
      </c>
      <c r="J300" s="154">
        <v>41536</v>
      </c>
      <c r="K300" s="155">
        <v>2157</v>
      </c>
      <c r="L300" s="155">
        <v>1271</v>
      </c>
      <c r="M300" s="155">
        <v>0</v>
      </c>
      <c r="N300" s="155">
        <v>1271.75</v>
      </c>
      <c r="O300" s="156">
        <v>2053368.98</v>
      </c>
      <c r="P300" s="156">
        <v>-318573.69</v>
      </c>
      <c r="Q300" s="156">
        <v>1734795.29</v>
      </c>
      <c r="R300" s="156">
        <v>33790.339999999997</v>
      </c>
      <c r="T300" s="156">
        <v>0</v>
      </c>
      <c r="U300" s="157">
        <v>85.55</v>
      </c>
      <c r="V300" s="156">
        <v>12872.63</v>
      </c>
    </row>
    <row r="301" spans="1:22" x14ac:dyDescent="0.2">
      <c r="A301" s="153" t="s">
        <v>404</v>
      </c>
      <c r="B301" s="153" t="s">
        <v>405</v>
      </c>
      <c r="C301" s="154">
        <v>44074</v>
      </c>
      <c r="D301" s="153" t="s">
        <v>461</v>
      </c>
      <c r="E301" s="153">
        <v>97</v>
      </c>
      <c r="F301" s="153" t="s">
        <v>424</v>
      </c>
      <c r="G301" s="153" t="s">
        <v>76</v>
      </c>
      <c r="H301" s="153" t="s">
        <v>89</v>
      </c>
      <c r="I301" s="153" t="s">
        <v>101</v>
      </c>
      <c r="J301" s="154">
        <v>36983</v>
      </c>
      <c r="K301" s="155">
        <v>682</v>
      </c>
      <c r="L301" s="155">
        <v>4060</v>
      </c>
      <c r="M301" s="155">
        <v>1336</v>
      </c>
      <c r="N301" s="155">
        <v>3813</v>
      </c>
      <c r="O301" s="156">
        <v>3275107</v>
      </c>
      <c r="P301" s="156">
        <v>3081417.92</v>
      </c>
      <c r="Q301" s="156">
        <v>6356524.9199999999</v>
      </c>
      <c r="R301" s="156">
        <v>863976.35</v>
      </c>
      <c r="T301" s="156">
        <v>0</v>
      </c>
      <c r="U301" s="157">
        <v>67.59</v>
      </c>
      <c r="V301" s="156">
        <v>47959.91</v>
      </c>
    </row>
    <row r="302" spans="1:22" x14ac:dyDescent="0.2">
      <c r="A302" s="153" t="s">
        <v>404</v>
      </c>
      <c r="B302" s="153" t="s">
        <v>405</v>
      </c>
      <c r="C302" s="154">
        <v>44074</v>
      </c>
      <c r="D302" s="153" t="s">
        <v>461</v>
      </c>
      <c r="E302" s="153">
        <v>269</v>
      </c>
      <c r="F302" s="153" t="s">
        <v>425</v>
      </c>
      <c r="G302" s="153" t="s">
        <v>76</v>
      </c>
      <c r="H302" s="153" t="s">
        <v>89</v>
      </c>
      <c r="I302" s="153" t="s">
        <v>101</v>
      </c>
      <c r="J302" s="154">
        <v>39625</v>
      </c>
      <c r="K302" s="155">
        <v>251.54</v>
      </c>
      <c r="L302" s="155">
        <v>348</v>
      </c>
      <c r="M302" s="155">
        <v>0</v>
      </c>
      <c r="N302" s="155">
        <v>367</v>
      </c>
      <c r="O302" s="156">
        <v>589394.44999999995</v>
      </c>
      <c r="P302" s="156">
        <v>-32536.49</v>
      </c>
      <c r="Q302" s="156">
        <v>556857.96</v>
      </c>
      <c r="R302" s="156">
        <v>5836.9</v>
      </c>
      <c r="T302" s="156">
        <v>0</v>
      </c>
      <c r="U302" s="157">
        <v>100</v>
      </c>
      <c r="V302" s="156">
        <v>6606</v>
      </c>
    </row>
    <row r="303" spans="1:22" x14ac:dyDescent="0.2">
      <c r="A303" s="153" t="s">
        <v>404</v>
      </c>
      <c r="B303" s="153" t="s">
        <v>405</v>
      </c>
      <c r="C303" s="154">
        <v>44074</v>
      </c>
      <c r="D303" s="153" t="s">
        <v>461</v>
      </c>
      <c r="E303" s="153">
        <v>440</v>
      </c>
      <c r="F303" s="153" t="s">
        <v>426</v>
      </c>
      <c r="G303" s="153" t="s">
        <v>76</v>
      </c>
      <c r="H303" s="153" t="s">
        <v>89</v>
      </c>
      <c r="I303" s="153" t="s">
        <v>101</v>
      </c>
      <c r="J303" s="154">
        <v>41883</v>
      </c>
      <c r="K303" s="155">
        <v>507.65</v>
      </c>
      <c r="L303" s="155">
        <v>1479.12</v>
      </c>
      <c r="M303" s="155">
        <v>0</v>
      </c>
      <c r="N303" s="155">
        <v>1332.12</v>
      </c>
      <c r="O303" s="156">
        <v>1771837.99</v>
      </c>
      <c r="P303" s="156">
        <v>708548.19</v>
      </c>
      <c r="Q303" s="156">
        <v>2480386.1800000002</v>
      </c>
      <c r="R303" s="156">
        <v>33883.300000000003</v>
      </c>
      <c r="T303" s="156">
        <v>0</v>
      </c>
      <c r="U303" s="157">
        <v>100</v>
      </c>
      <c r="V303" s="156">
        <v>22000</v>
      </c>
    </row>
    <row r="304" spans="1:22" x14ac:dyDescent="0.2">
      <c r="A304" s="153" t="s">
        <v>404</v>
      </c>
      <c r="B304" s="153" t="s">
        <v>405</v>
      </c>
      <c r="C304" s="154">
        <v>44074</v>
      </c>
      <c r="D304" s="153" t="s">
        <v>461</v>
      </c>
      <c r="E304" s="153">
        <v>185</v>
      </c>
      <c r="F304" s="153" t="s">
        <v>427</v>
      </c>
      <c r="G304" s="153" t="s">
        <v>76</v>
      </c>
      <c r="H304" s="153" t="s">
        <v>89</v>
      </c>
      <c r="I304" s="153" t="s">
        <v>101</v>
      </c>
      <c r="J304" s="154">
        <v>39022</v>
      </c>
      <c r="K304" s="155">
        <v>1157.5899999999999</v>
      </c>
      <c r="L304" s="155">
        <v>1214.96</v>
      </c>
      <c r="M304" s="155">
        <v>404.12</v>
      </c>
      <c r="N304" s="155">
        <v>1368</v>
      </c>
      <c r="O304" s="156">
        <v>1368083.13</v>
      </c>
      <c r="P304" s="156">
        <v>346291.76</v>
      </c>
      <c r="Q304" s="156">
        <v>1714374.89</v>
      </c>
      <c r="R304" s="156">
        <v>459624.94</v>
      </c>
      <c r="T304" s="156">
        <v>0</v>
      </c>
      <c r="U304" s="157">
        <v>100</v>
      </c>
      <c r="V304" s="156">
        <v>24624</v>
      </c>
    </row>
    <row r="305" spans="1:22" x14ac:dyDescent="0.2">
      <c r="A305" s="153" t="s">
        <v>404</v>
      </c>
      <c r="B305" s="153" t="s">
        <v>405</v>
      </c>
      <c r="C305" s="154">
        <v>44074</v>
      </c>
      <c r="D305" s="153" t="s">
        <v>461</v>
      </c>
      <c r="E305" s="153">
        <v>406</v>
      </c>
      <c r="F305" s="153" t="s">
        <v>428</v>
      </c>
      <c r="G305" s="153" t="s">
        <v>94</v>
      </c>
      <c r="H305" s="153" t="s">
        <v>94</v>
      </c>
      <c r="I305" s="153" t="s">
        <v>101</v>
      </c>
      <c r="J305" s="154">
        <v>41536</v>
      </c>
      <c r="K305" s="155">
        <v>2083</v>
      </c>
      <c r="L305" s="155">
        <v>1008</v>
      </c>
      <c r="M305" s="155">
        <v>0</v>
      </c>
      <c r="N305" s="155">
        <v>1009</v>
      </c>
      <c r="O305" s="156">
        <v>2831396.55</v>
      </c>
      <c r="P305" s="156">
        <v>-495513.59999999998</v>
      </c>
      <c r="Q305" s="156">
        <v>2335882.9500000002</v>
      </c>
      <c r="R305" s="156">
        <v>283171.52</v>
      </c>
      <c r="T305" s="156">
        <v>0</v>
      </c>
      <c r="U305" s="157">
        <v>100</v>
      </c>
      <c r="V305" s="156">
        <v>38261.519999999997</v>
      </c>
    </row>
    <row r="306" spans="1:22" x14ac:dyDescent="0.2">
      <c r="A306" s="153" t="s">
        <v>404</v>
      </c>
      <c r="B306" s="153" t="s">
        <v>405</v>
      </c>
      <c r="C306" s="154">
        <v>44074</v>
      </c>
      <c r="D306" s="153" t="s">
        <v>461</v>
      </c>
      <c r="E306" s="153">
        <v>98</v>
      </c>
      <c r="F306" s="153" t="s">
        <v>429</v>
      </c>
      <c r="G306" s="153" t="s">
        <v>76</v>
      </c>
      <c r="H306" s="153" t="s">
        <v>123</v>
      </c>
      <c r="I306" s="153" t="s">
        <v>101</v>
      </c>
      <c r="J306" s="154">
        <v>37043</v>
      </c>
      <c r="K306" s="155">
        <v>1225.28</v>
      </c>
      <c r="L306" s="155">
        <v>9729</v>
      </c>
      <c r="M306" s="155">
        <v>0</v>
      </c>
      <c r="N306" s="155">
        <v>5854</v>
      </c>
      <c r="O306" s="156">
        <v>6922611.5</v>
      </c>
      <c r="P306" s="156">
        <v>5247501.9800000004</v>
      </c>
      <c r="Q306" s="156">
        <v>12170113.48</v>
      </c>
      <c r="R306" s="156">
        <v>1487907.04</v>
      </c>
      <c r="T306" s="156">
        <v>0</v>
      </c>
      <c r="U306" s="157">
        <v>47.98</v>
      </c>
      <c r="V306" s="156">
        <v>49567.040000000001</v>
      </c>
    </row>
    <row r="307" spans="1:22" x14ac:dyDescent="0.2">
      <c r="A307" s="153" t="s">
        <v>404</v>
      </c>
      <c r="B307" s="153" t="s">
        <v>405</v>
      </c>
      <c r="C307" s="154">
        <v>44074</v>
      </c>
      <c r="D307" s="153" t="s">
        <v>461</v>
      </c>
      <c r="E307" s="153">
        <v>446</v>
      </c>
      <c r="F307" s="153" t="s">
        <v>430</v>
      </c>
      <c r="G307" s="153" t="s">
        <v>76</v>
      </c>
      <c r="H307" s="153" t="s">
        <v>87</v>
      </c>
      <c r="I307" s="153" t="s">
        <v>101</v>
      </c>
      <c r="J307" s="154">
        <v>41883</v>
      </c>
      <c r="K307" s="155">
        <v>3575.85</v>
      </c>
      <c r="L307" s="155">
        <v>3969.75</v>
      </c>
      <c r="M307" s="155">
        <v>1438.95</v>
      </c>
      <c r="N307" s="155">
        <v>2406.7399999999998</v>
      </c>
      <c r="O307" s="156">
        <v>2676458.13</v>
      </c>
      <c r="P307" s="156">
        <v>229826.43</v>
      </c>
      <c r="Q307" s="156">
        <v>2906284.56</v>
      </c>
      <c r="R307" s="156">
        <v>610417.6</v>
      </c>
      <c r="T307" s="156">
        <v>0</v>
      </c>
      <c r="U307" s="157">
        <v>100</v>
      </c>
      <c r="V307" s="156">
        <v>40914.58</v>
      </c>
    </row>
    <row r="308" spans="1:22" x14ac:dyDescent="0.2">
      <c r="A308" s="153" t="s">
        <v>404</v>
      </c>
      <c r="B308" s="153" t="s">
        <v>405</v>
      </c>
      <c r="C308" s="154">
        <v>44074</v>
      </c>
      <c r="D308" s="153" t="s">
        <v>461</v>
      </c>
      <c r="E308" s="153">
        <v>188</v>
      </c>
      <c r="F308" s="153" t="s">
        <v>431</v>
      </c>
      <c r="G308" s="153" t="s">
        <v>76</v>
      </c>
      <c r="H308" s="153" t="s">
        <v>77</v>
      </c>
      <c r="I308" s="153" t="s">
        <v>78</v>
      </c>
      <c r="J308" s="154">
        <v>38972</v>
      </c>
      <c r="K308" s="155">
        <v>987.5</v>
      </c>
      <c r="L308" s="155">
        <v>1025.58</v>
      </c>
      <c r="M308" s="155">
        <v>561.6</v>
      </c>
      <c r="N308" s="155">
        <v>1047.5999999999999</v>
      </c>
      <c r="O308" s="156">
        <v>2110886.15</v>
      </c>
      <c r="P308" s="156">
        <v>1916.26</v>
      </c>
      <c r="Q308" s="156">
        <v>2112802.41</v>
      </c>
      <c r="R308" s="156">
        <v>148272.65</v>
      </c>
      <c r="T308" s="156">
        <v>0</v>
      </c>
      <c r="U308" s="157">
        <v>100</v>
      </c>
      <c r="V308" s="156">
        <v>21106.51</v>
      </c>
    </row>
    <row r="309" spans="1:22" x14ac:dyDescent="0.2">
      <c r="A309" s="153" t="s">
        <v>404</v>
      </c>
      <c r="B309" s="153" t="s">
        <v>405</v>
      </c>
      <c r="C309" s="154">
        <v>44074</v>
      </c>
      <c r="D309" s="153" t="s">
        <v>461</v>
      </c>
      <c r="E309" s="153">
        <v>442</v>
      </c>
      <c r="F309" s="153" t="s">
        <v>432</v>
      </c>
      <c r="G309" s="153" t="s">
        <v>76</v>
      </c>
      <c r="H309" s="153" t="s">
        <v>105</v>
      </c>
      <c r="I309" s="153" t="s">
        <v>78</v>
      </c>
      <c r="J309" s="154">
        <v>41883</v>
      </c>
      <c r="K309" s="155">
        <v>1257.1400000000001</v>
      </c>
      <c r="L309" s="155">
        <v>1081.3399999999999</v>
      </c>
      <c r="M309" s="155">
        <v>271.7</v>
      </c>
      <c r="N309" s="155">
        <v>860</v>
      </c>
      <c r="O309" s="156">
        <v>1105387.95</v>
      </c>
      <c r="P309" s="156">
        <v>422787.52</v>
      </c>
      <c r="Q309" s="156">
        <v>1528175.47</v>
      </c>
      <c r="R309" s="156">
        <v>27009.29</v>
      </c>
      <c r="T309" s="156">
        <v>0</v>
      </c>
      <c r="U309" s="157">
        <v>38.61</v>
      </c>
      <c r="V309" s="156">
        <v>7062.72</v>
      </c>
    </row>
    <row r="310" spans="1:22" x14ac:dyDescent="0.2">
      <c r="A310" s="153" t="s">
        <v>404</v>
      </c>
      <c r="B310" s="153" t="s">
        <v>405</v>
      </c>
      <c r="C310" s="154">
        <v>44074</v>
      </c>
      <c r="D310" s="153" t="s">
        <v>461</v>
      </c>
      <c r="E310" s="153">
        <v>449</v>
      </c>
      <c r="F310" s="153" t="s">
        <v>433</v>
      </c>
      <c r="G310" s="153" t="s">
        <v>76</v>
      </c>
      <c r="H310" s="153" t="s">
        <v>89</v>
      </c>
      <c r="I310" s="153" t="s">
        <v>101</v>
      </c>
      <c r="J310" s="154">
        <v>41883</v>
      </c>
      <c r="K310" s="155">
        <v>780.65</v>
      </c>
      <c r="L310" s="155">
        <v>1427</v>
      </c>
      <c r="M310" s="155">
        <v>0</v>
      </c>
      <c r="N310" s="155">
        <v>1160.29</v>
      </c>
      <c r="O310" s="156">
        <v>1727890.17</v>
      </c>
      <c r="P310" s="156">
        <v>6425.57</v>
      </c>
      <c r="Q310" s="156">
        <v>1734315.74</v>
      </c>
      <c r="R310" s="156">
        <v>28692.720000000001</v>
      </c>
      <c r="T310" s="156">
        <v>0</v>
      </c>
      <c r="U310" s="157">
        <v>100</v>
      </c>
      <c r="V310" s="156">
        <v>14580.62</v>
      </c>
    </row>
    <row r="311" spans="1:22" x14ac:dyDescent="0.2">
      <c r="A311" s="153" t="s">
        <v>404</v>
      </c>
      <c r="B311" s="153" t="s">
        <v>405</v>
      </c>
      <c r="C311" s="154">
        <v>44074</v>
      </c>
      <c r="D311" s="153" t="s">
        <v>461</v>
      </c>
      <c r="E311" s="153">
        <v>456</v>
      </c>
      <c r="F311" s="153" t="s">
        <v>434</v>
      </c>
      <c r="G311" s="153" t="s">
        <v>103</v>
      </c>
      <c r="H311" s="153" t="s">
        <v>435</v>
      </c>
      <c r="I311" s="153" t="s">
        <v>78</v>
      </c>
      <c r="J311" s="154">
        <v>41883</v>
      </c>
      <c r="K311" s="155">
        <v>630.17999999999995</v>
      </c>
      <c r="L311" s="155">
        <v>1794.72</v>
      </c>
      <c r="M311" s="155">
        <v>0</v>
      </c>
      <c r="N311" s="155">
        <v>1756.59</v>
      </c>
      <c r="O311" s="156">
        <v>1637419.04</v>
      </c>
      <c r="P311" s="156">
        <v>-515168.72</v>
      </c>
      <c r="Q311" s="156">
        <v>1122250.32</v>
      </c>
      <c r="R311" s="156">
        <v>10850.98</v>
      </c>
      <c r="T311" s="156">
        <v>0</v>
      </c>
      <c r="U311" s="157">
        <v>100</v>
      </c>
      <c r="V311" s="156">
        <v>7647.7</v>
      </c>
    </row>
    <row r="312" spans="1:22" x14ac:dyDescent="0.2">
      <c r="A312" s="153" t="s">
        <v>404</v>
      </c>
      <c r="B312" s="153" t="s">
        <v>405</v>
      </c>
      <c r="C312" s="154">
        <v>44074</v>
      </c>
      <c r="D312" s="153" t="s">
        <v>461</v>
      </c>
      <c r="E312" s="153">
        <v>607</v>
      </c>
      <c r="F312" s="153" t="s">
        <v>436</v>
      </c>
      <c r="G312" s="153" t="s">
        <v>103</v>
      </c>
      <c r="H312" s="153" t="s">
        <v>103</v>
      </c>
      <c r="I312" s="153" t="s">
        <v>101</v>
      </c>
      <c r="J312" s="154">
        <v>43238</v>
      </c>
      <c r="K312" s="155">
        <v>8000</v>
      </c>
      <c r="L312" s="155">
        <v>2323.7199999999998</v>
      </c>
      <c r="M312" s="155">
        <v>1521.98</v>
      </c>
      <c r="N312" s="155">
        <v>801.74</v>
      </c>
      <c r="O312" s="156">
        <v>1597418.07</v>
      </c>
      <c r="P312" s="156">
        <v>-14497.74</v>
      </c>
      <c r="Q312" s="156">
        <v>1582920.33</v>
      </c>
      <c r="R312" s="156">
        <v>432.5</v>
      </c>
      <c r="T312" s="156">
        <v>0</v>
      </c>
      <c r="U312" s="157">
        <v>100</v>
      </c>
      <c r="V312" s="156">
        <v>15913.5</v>
      </c>
    </row>
    <row r="313" spans="1:22" x14ac:dyDescent="0.2">
      <c r="A313" s="153" t="s">
        <v>404</v>
      </c>
      <c r="B313" s="153" t="s">
        <v>405</v>
      </c>
      <c r="C313" s="154">
        <v>44074</v>
      </c>
      <c r="D313" s="153" t="s">
        <v>461</v>
      </c>
      <c r="E313" s="153">
        <v>608</v>
      </c>
      <c r="F313" s="153" t="s">
        <v>437</v>
      </c>
      <c r="G313" s="153" t="s">
        <v>103</v>
      </c>
      <c r="H313" s="153" t="s">
        <v>103</v>
      </c>
      <c r="I313" s="153" t="s">
        <v>101</v>
      </c>
      <c r="J313" s="154">
        <v>43238</v>
      </c>
      <c r="K313" s="155">
        <v>1833.57</v>
      </c>
      <c r="L313" s="155">
        <v>1147.79</v>
      </c>
      <c r="M313" s="155">
        <v>624.04999999999995</v>
      </c>
      <c r="N313" s="155">
        <v>523.74</v>
      </c>
      <c r="O313" s="156">
        <v>784651.14</v>
      </c>
      <c r="P313" s="156">
        <v>-24243.360000000001</v>
      </c>
      <c r="Q313" s="156">
        <v>760407.78</v>
      </c>
      <c r="R313" s="156">
        <v>0</v>
      </c>
      <c r="T313" s="156">
        <v>0</v>
      </c>
      <c r="U313" s="157">
        <v>100</v>
      </c>
      <c r="V313" s="156">
        <v>7638.48</v>
      </c>
    </row>
    <row r="314" spans="1:22" x14ac:dyDescent="0.2">
      <c r="A314" s="153" t="s">
        <v>404</v>
      </c>
      <c r="B314" s="153" t="s">
        <v>405</v>
      </c>
      <c r="C314" s="154">
        <v>44074</v>
      </c>
      <c r="D314" s="153" t="s">
        <v>461</v>
      </c>
      <c r="E314" s="153">
        <v>458</v>
      </c>
      <c r="F314" s="153" t="s">
        <v>438</v>
      </c>
      <c r="G314" s="153" t="s">
        <v>76</v>
      </c>
      <c r="H314" s="153" t="s">
        <v>89</v>
      </c>
      <c r="I314" s="153" t="s">
        <v>78</v>
      </c>
      <c r="J314" s="154">
        <v>41883</v>
      </c>
      <c r="K314" s="155">
        <v>675.51</v>
      </c>
      <c r="L314" s="155">
        <v>2370.2800000000002</v>
      </c>
      <c r="M314" s="155">
        <v>0</v>
      </c>
      <c r="N314" s="155">
        <v>1975.42</v>
      </c>
      <c r="O314" s="156">
        <v>1231498</v>
      </c>
      <c r="P314" s="156">
        <v>-60684.29</v>
      </c>
      <c r="Q314" s="156">
        <v>1170813.71</v>
      </c>
      <c r="R314" s="156">
        <v>414638.33</v>
      </c>
      <c r="T314" s="156">
        <v>0</v>
      </c>
      <c r="U314" s="157">
        <v>64.86</v>
      </c>
      <c r="V314" s="156">
        <v>15602.29</v>
      </c>
    </row>
    <row r="315" spans="1:22" x14ac:dyDescent="0.2">
      <c r="A315" s="153" t="s">
        <v>404</v>
      </c>
      <c r="B315" s="153" t="s">
        <v>405</v>
      </c>
      <c r="C315" s="154">
        <v>44074</v>
      </c>
      <c r="D315" s="153" t="s">
        <v>461</v>
      </c>
      <c r="E315" s="153">
        <v>535</v>
      </c>
      <c r="F315" s="153" t="s">
        <v>439</v>
      </c>
      <c r="G315" s="153" t="s">
        <v>76</v>
      </c>
      <c r="H315" s="153" t="s">
        <v>91</v>
      </c>
      <c r="I315" s="153" t="s">
        <v>101</v>
      </c>
      <c r="J315" s="154">
        <v>42569</v>
      </c>
      <c r="K315" s="155">
        <v>8800.07</v>
      </c>
      <c r="L315" s="155">
        <v>11509</v>
      </c>
      <c r="M315" s="155">
        <v>6103.48</v>
      </c>
      <c r="N315" s="155">
        <v>7469.02</v>
      </c>
      <c r="O315" s="156">
        <v>18369939.350000001</v>
      </c>
      <c r="P315" s="156">
        <v>-5059119.68</v>
      </c>
      <c r="Q315" s="156">
        <v>13310819.67</v>
      </c>
      <c r="R315" s="156">
        <v>50300</v>
      </c>
      <c r="T315" s="156">
        <v>0</v>
      </c>
      <c r="U315" s="157">
        <v>50.1</v>
      </c>
      <c r="V315" s="156">
        <v>81600</v>
      </c>
    </row>
    <row r="316" spans="1:22" x14ac:dyDescent="0.2">
      <c r="A316" s="153" t="s">
        <v>404</v>
      </c>
      <c r="B316" s="153" t="s">
        <v>405</v>
      </c>
      <c r="C316" s="154">
        <v>44074</v>
      </c>
      <c r="D316" s="153" t="s">
        <v>461</v>
      </c>
      <c r="E316" s="153">
        <v>426</v>
      </c>
      <c r="F316" s="153" t="s">
        <v>440</v>
      </c>
      <c r="G316" s="153" t="s">
        <v>76</v>
      </c>
      <c r="H316" s="153" t="s">
        <v>91</v>
      </c>
      <c r="I316" s="153" t="s">
        <v>101</v>
      </c>
      <c r="J316" s="154">
        <v>41624</v>
      </c>
      <c r="K316" s="155">
        <v>4013</v>
      </c>
      <c r="L316" s="155">
        <v>3982.28</v>
      </c>
      <c r="M316" s="155">
        <v>3130.08</v>
      </c>
      <c r="N316" s="155">
        <v>6078</v>
      </c>
      <c r="O316" s="156">
        <v>8119890.7800000003</v>
      </c>
      <c r="P316" s="156">
        <v>-365898.53</v>
      </c>
      <c r="Q316" s="156">
        <v>7753992.25</v>
      </c>
      <c r="R316" s="156">
        <v>143196.43</v>
      </c>
      <c r="T316" s="156">
        <v>0</v>
      </c>
      <c r="U316" s="157">
        <v>0</v>
      </c>
    </row>
    <row r="317" spans="1:22" x14ac:dyDescent="0.2">
      <c r="A317" s="153" t="s">
        <v>404</v>
      </c>
      <c r="B317" s="153" t="s">
        <v>405</v>
      </c>
      <c r="C317" s="154">
        <v>44074</v>
      </c>
      <c r="D317" s="153" t="s">
        <v>461</v>
      </c>
      <c r="E317" s="153">
        <v>471</v>
      </c>
      <c r="F317" s="153" t="s">
        <v>441</v>
      </c>
      <c r="G317" s="153" t="s">
        <v>76</v>
      </c>
      <c r="H317" s="153" t="s">
        <v>91</v>
      </c>
      <c r="I317" s="153" t="s">
        <v>101</v>
      </c>
      <c r="J317" s="154">
        <v>42155</v>
      </c>
      <c r="K317" s="155">
        <v>12443.45</v>
      </c>
      <c r="L317" s="155">
        <v>11560.2</v>
      </c>
      <c r="M317" s="155">
        <v>0</v>
      </c>
      <c r="N317" s="155">
        <v>9059</v>
      </c>
      <c r="O317" s="156">
        <v>20020703.960000001</v>
      </c>
      <c r="P317" s="156">
        <v>-2946512.87</v>
      </c>
      <c r="Q317" s="156">
        <v>17074191.09</v>
      </c>
      <c r="R317" s="156">
        <v>321863.53000000003</v>
      </c>
      <c r="T317" s="156">
        <v>0</v>
      </c>
      <c r="U317" s="157">
        <v>83.59</v>
      </c>
      <c r="V317" s="156">
        <v>97810.28</v>
      </c>
    </row>
    <row r="318" spans="1:22" x14ac:dyDescent="0.2">
      <c r="A318" s="153" t="s">
        <v>404</v>
      </c>
      <c r="B318" s="153" t="s">
        <v>405</v>
      </c>
      <c r="C318" s="154">
        <v>44074</v>
      </c>
      <c r="D318" s="153" t="s">
        <v>461</v>
      </c>
      <c r="E318" s="153">
        <v>584</v>
      </c>
      <c r="F318" s="153" t="s">
        <v>442</v>
      </c>
      <c r="G318" s="153" t="s">
        <v>110</v>
      </c>
      <c r="H318" s="153" t="s">
        <v>89</v>
      </c>
      <c r="I318" s="153" t="s">
        <v>101</v>
      </c>
      <c r="J318" s="154">
        <v>43032</v>
      </c>
      <c r="K318" s="155">
        <v>2605</v>
      </c>
      <c r="L318" s="155">
        <v>906</v>
      </c>
      <c r="M318" s="155">
        <v>2007</v>
      </c>
      <c r="N318" s="155">
        <v>906</v>
      </c>
      <c r="O318" s="156">
        <v>2568964.54</v>
      </c>
      <c r="P318" s="156">
        <v>-187212.77</v>
      </c>
      <c r="Q318" s="156">
        <v>2381751.77</v>
      </c>
      <c r="R318" s="156">
        <v>31756.21</v>
      </c>
      <c r="T318" s="156">
        <v>0</v>
      </c>
      <c r="U318" s="157">
        <v>100</v>
      </c>
      <c r="V318" s="156">
        <v>18255.900000000001</v>
      </c>
    </row>
    <row r="319" spans="1:22" x14ac:dyDescent="0.2">
      <c r="A319" s="153" t="s">
        <v>404</v>
      </c>
      <c r="B319" s="153" t="s">
        <v>405</v>
      </c>
      <c r="C319" s="154">
        <v>44074</v>
      </c>
      <c r="D319" s="153" t="s">
        <v>461</v>
      </c>
      <c r="E319" s="153">
        <v>282</v>
      </c>
      <c r="F319" s="153" t="s">
        <v>443</v>
      </c>
      <c r="G319" s="153" t="s">
        <v>76</v>
      </c>
      <c r="H319" s="153" t="s">
        <v>91</v>
      </c>
      <c r="I319" s="153" t="s">
        <v>101</v>
      </c>
      <c r="J319" s="154">
        <v>39685</v>
      </c>
      <c r="K319" s="155">
        <v>2701.47</v>
      </c>
      <c r="L319" s="155">
        <v>2038.29</v>
      </c>
      <c r="M319" s="155">
        <v>1840</v>
      </c>
      <c r="N319" s="155">
        <v>1855.05</v>
      </c>
      <c r="O319" s="156">
        <v>4523925.78</v>
      </c>
      <c r="P319" s="156">
        <v>-1827402.06</v>
      </c>
      <c r="Q319" s="156">
        <v>2696523.72</v>
      </c>
      <c r="R319" s="156">
        <v>147377.82999999999</v>
      </c>
      <c r="T319" s="156">
        <v>0</v>
      </c>
      <c r="U319" s="157">
        <v>0</v>
      </c>
    </row>
    <row r="320" spans="1:22" x14ac:dyDescent="0.2">
      <c r="A320" s="153" t="s">
        <v>404</v>
      </c>
      <c r="B320" s="153" t="s">
        <v>405</v>
      </c>
      <c r="C320" s="154">
        <v>44074</v>
      </c>
      <c r="D320" s="153" t="s">
        <v>461</v>
      </c>
      <c r="E320" s="153">
        <v>403</v>
      </c>
      <c r="F320" s="153" t="s">
        <v>444</v>
      </c>
      <c r="G320" s="153" t="s">
        <v>76</v>
      </c>
      <c r="H320" s="153" t="s">
        <v>77</v>
      </c>
      <c r="I320" s="153" t="s">
        <v>101</v>
      </c>
      <c r="J320" s="154">
        <v>41509</v>
      </c>
      <c r="K320" s="155">
        <v>1561.12</v>
      </c>
      <c r="L320" s="155">
        <v>1561.12</v>
      </c>
      <c r="M320" s="155">
        <v>524.09</v>
      </c>
      <c r="N320" s="155">
        <v>1561.12</v>
      </c>
      <c r="O320" s="156">
        <v>3015608.82</v>
      </c>
      <c r="P320" s="156">
        <v>47791.71</v>
      </c>
      <c r="Q320" s="156">
        <v>3063400.53</v>
      </c>
      <c r="R320" s="156">
        <v>88080.58</v>
      </c>
      <c r="T320" s="156">
        <v>0</v>
      </c>
      <c r="U320" s="157">
        <v>27.57</v>
      </c>
      <c r="V320" s="156">
        <v>6035.17</v>
      </c>
    </row>
    <row r="321" spans="1:22" x14ac:dyDescent="0.2">
      <c r="A321" s="153" t="s">
        <v>404</v>
      </c>
      <c r="B321" s="153" t="s">
        <v>405</v>
      </c>
      <c r="C321" s="154">
        <v>44074</v>
      </c>
      <c r="D321" s="153" t="s">
        <v>461</v>
      </c>
      <c r="E321" s="153">
        <v>145</v>
      </c>
      <c r="F321" s="153" t="s">
        <v>445</v>
      </c>
      <c r="G321" s="153" t="s">
        <v>76</v>
      </c>
      <c r="H321" s="153" t="s">
        <v>89</v>
      </c>
      <c r="I321" s="153" t="s">
        <v>101</v>
      </c>
      <c r="J321" s="154">
        <v>38797</v>
      </c>
      <c r="K321" s="155">
        <v>978.56</v>
      </c>
      <c r="L321" s="155">
        <v>5477.41</v>
      </c>
      <c r="M321" s="155">
        <v>401</v>
      </c>
      <c r="N321" s="155">
        <v>1509.21</v>
      </c>
      <c r="O321" s="156">
        <v>1940977.7</v>
      </c>
      <c r="P321" s="156">
        <v>3662.72</v>
      </c>
      <c r="Q321" s="156">
        <v>1944640.42</v>
      </c>
      <c r="R321" s="156">
        <v>1352863.63</v>
      </c>
      <c r="T321" s="156">
        <v>0</v>
      </c>
      <c r="U321" s="157">
        <v>0</v>
      </c>
    </row>
    <row r="322" spans="1:22" x14ac:dyDescent="0.2">
      <c r="A322" s="153" t="s">
        <v>404</v>
      </c>
      <c r="B322" s="153" t="s">
        <v>405</v>
      </c>
      <c r="C322" s="154">
        <v>44074</v>
      </c>
      <c r="D322" s="153" t="s">
        <v>461</v>
      </c>
      <c r="E322" s="153">
        <v>451</v>
      </c>
      <c r="F322" s="153" t="s">
        <v>446</v>
      </c>
      <c r="G322" s="153" t="s">
        <v>76</v>
      </c>
      <c r="H322" s="153" t="s">
        <v>89</v>
      </c>
      <c r="I322" s="153" t="s">
        <v>101</v>
      </c>
      <c r="J322" s="154">
        <v>41883</v>
      </c>
      <c r="K322" s="155">
        <v>649.28</v>
      </c>
      <c r="L322" s="155">
        <v>810.04</v>
      </c>
      <c r="M322" s="155">
        <v>232</v>
      </c>
      <c r="N322" s="155">
        <v>730</v>
      </c>
      <c r="O322" s="156">
        <v>1184579.56</v>
      </c>
      <c r="P322" s="156">
        <v>-9436.2999999999993</v>
      </c>
      <c r="Q322" s="156">
        <v>1175143.26</v>
      </c>
      <c r="R322" s="156">
        <v>27810</v>
      </c>
      <c r="T322" s="156">
        <v>0</v>
      </c>
      <c r="U322" s="157">
        <v>100</v>
      </c>
      <c r="V322" s="156">
        <v>11550</v>
      </c>
    </row>
    <row r="323" spans="1:22" x14ac:dyDescent="0.2">
      <c r="A323" s="153" t="s">
        <v>404</v>
      </c>
      <c r="B323" s="153" t="s">
        <v>405</v>
      </c>
      <c r="C323" s="154">
        <v>44074</v>
      </c>
      <c r="D323" s="153" t="s">
        <v>461</v>
      </c>
      <c r="E323" s="153">
        <v>464</v>
      </c>
      <c r="F323" s="153" t="s">
        <v>447</v>
      </c>
      <c r="G323" s="153" t="s">
        <v>76</v>
      </c>
      <c r="H323" s="153" t="s">
        <v>89</v>
      </c>
      <c r="I323" s="153" t="s">
        <v>101</v>
      </c>
      <c r="J323" s="154">
        <v>42039</v>
      </c>
      <c r="K323" s="155">
        <v>437.47</v>
      </c>
      <c r="L323" s="155">
        <v>3268.8</v>
      </c>
      <c r="M323" s="155">
        <v>0</v>
      </c>
      <c r="N323" s="155">
        <v>2589</v>
      </c>
      <c r="O323" s="156">
        <v>4530860.05</v>
      </c>
      <c r="P323" s="156">
        <v>93503.15</v>
      </c>
      <c r="Q323" s="156">
        <v>4624363.2</v>
      </c>
      <c r="R323" s="156">
        <v>66350.31</v>
      </c>
      <c r="T323" s="156">
        <v>0</v>
      </c>
      <c r="U323" s="157">
        <v>100</v>
      </c>
      <c r="V323" s="156">
        <v>38715.54</v>
      </c>
    </row>
    <row r="324" spans="1:22" x14ac:dyDescent="0.2">
      <c r="A324" s="153" t="s">
        <v>404</v>
      </c>
      <c r="B324" s="153" t="s">
        <v>405</v>
      </c>
      <c r="C324" s="154">
        <v>44074</v>
      </c>
      <c r="D324" s="153" t="s">
        <v>461</v>
      </c>
      <c r="E324" s="153">
        <v>192</v>
      </c>
      <c r="F324" s="153" t="s">
        <v>448</v>
      </c>
      <c r="G324" s="153" t="s">
        <v>76</v>
      </c>
      <c r="H324" s="153" t="s">
        <v>123</v>
      </c>
      <c r="I324" s="153" t="s">
        <v>101</v>
      </c>
      <c r="J324" s="154">
        <v>39149</v>
      </c>
      <c r="K324" s="155">
        <v>5069.47</v>
      </c>
      <c r="L324" s="155">
        <v>14892.03</v>
      </c>
      <c r="M324" s="155">
        <v>12910.9</v>
      </c>
      <c r="N324" s="155">
        <v>9256.2000000000007</v>
      </c>
      <c r="O324" s="156">
        <v>7555391.8700000001</v>
      </c>
      <c r="P324" s="156">
        <v>3143358.95</v>
      </c>
      <c r="Q324" s="156">
        <v>10698750.82</v>
      </c>
      <c r="R324" s="156">
        <v>15992973.560000001</v>
      </c>
      <c r="T324" s="156">
        <v>0</v>
      </c>
      <c r="U324" s="157">
        <v>86.01</v>
      </c>
      <c r="V324" s="156">
        <v>160214.54999999999</v>
      </c>
    </row>
    <row r="325" spans="1:22" x14ac:dyDescent="0.2">
      <c r="A325" s="153" t="s">
        <v>404</v>
      </c>
      <c r="B325" s="153" t="s">
        <v>405</v>
      </c>
      <c r="C325" s="154">
        <v>44074</v>
      </c>
      <c r="D325" s="153" t="s">
        <v>461</v>
      </c>
      <c r="E325" s="153">
        <v>454</v>
      </c>
      <c r="F325" s="153" t="s">
        <v>449</v>
      </c>
      <c r="G325" s="153" t="s">
        <v>76</v>
      </c>
      <c r="H325" s="153" t="s">
        <v>77</v>
      </c>
      <c r="I325" s="153" t="s">
        <v>78</v>
      </c>
      <c r="J325" s="154">
        <v>41883</v>
      </c>
      <c r="K325" s="155">
        <v>49.68</v>
      </c>
      <c r="L325" s="155">
        <v>49.68</v>
      </c>
      <c r="M325" s="155">
        <v>26.92</v>
      </c>
      <c r="N325" s="155">
        <v>30.46</v>
      </c>
      <c r="O325" s="156">
        <v>82449.240000000005</v>
      </c>
      <c r="P325" s="156">
        <v>-7293.19</v>
      </c>
      <c r="Q325" s="156">
        <v>75156.05</v>
      </c>
      <c r="R325" s="156">
        <v>0</v>
      </c>
      <c r="T325" s="156">
        <v>0</v>
      </c>
      <c r="U325" s="157">
        <v>100</v>
      </c>
      <c r="V325" s="156">
        <v>487.36</v>
      </c>
    </row>
    <row r="326" spans="1:22" x14ac:dyDescent="0.2">
      <c r="A326" s="153" t="s">
        <v>404</v>
      </c>
      <c r="B326" s="153" t="s">
        <v>405</v>
      </c>
      <c r="C326" s="154">
        <v>44074</v>
      </c>
      <c r="D326" s="153" t="s">
        <v>461</v>
      </c>
      <c r="E326" s="153">
        <v>453</v>
      </c>
      <c r="F326" s="153" t="s">
        <v>450</v>
      </c>
      <c r="G326" s="153" t="s">
        <v>76</v>
      </c>
      <c r="H326" s="153" t="s">
        <v>123</v>
      </c>
      <c r="I326" s="153" t="s">
        <v>78</v>
      </c>
      <c r="J326" s="154">
        <v>41883</v>
      </c>
      <c r="K326" s="155">
        <v>49.09</v>
      </c>
      <c r="L326" s="155">
        <v>49.09</v>
      </c>
      <c r="M326" s="155">
        <v>0</v>
      </c>
      <c r="N326" s="155">
        <v>49.09</v>
      </c>
      <c r="O326" s="156">
        <v>112688.71</v>
      </c>
      <c r="P326" s="156">
        <v>38181.79</v>
      </c>
      <c r="Q326" s="156">
        <v>150870.5</v>
      </c>
      <c r="R326" s="156">
        <v>0</v>
      </c>
      <c r="T326" s="156">
        <v>0</v>
      </c>
      <c r="U326" s="157">
        <v>100</v>
      </c>
      <c r="V326" s="156">
        <v>1426.45</v>
      </c>
    </row>
    <row r="327" spans="1:22" x14ac:dyDescent="0.2">
      <c r="A327" s="153" t="s">
        <v>404</v>
      </c>
      <c r="B327" s="153" t="s">
        <v>405</v>
      </c>
      <c r="C327" s="154">
        <v>44074</v>
      </c>
      <c r="D327" s="153" t="s">
        <v>461</v>
      </c>
      <c r="E327" s="153">
        <v>144</v>
      </c>
      <c r="F327" s="153" t="s">
        <v>451</v>
      </c>
      <c r="G327" s="153" t="s">
        <v>110</v>
      </c>
      <c r="H327" s="153" t="s">
        <v>319</v>
      </c>
      <c r="I327" s="153" t="s">
        <v>78</v>
      </c>
      <c r="J327" s="154">
        <v>38839</v>
      </c>
      <c r="K327" s="155">
        <v>2868.44</v>
      </c>
      <c r="L327" s="155">
        <v>2868.44</v>
      </c>
      <c r="M327" s="155">
        <v>0</v>
      </c>
      <c r="N327" s="155">
        <v>3069.03</v>
      </c>
      <c r="O327" s="156">
        <v>2710874.75</v>
      </c>
      <c r="P327" s="156">
        <v>333599.28000000003</v>
      </c>
      <c r="Q327" s="156">
        <v>3044474.03</v>
      </c>
      <c r="R327" s="156">
        <v>583027.17000000004</v>
      </c>
      <c r="T327" s="156">
        <v>0</v>
      </c>
      <c r="U327" s="157">
        <v>82.7</v>
      </c>
      <c r="V327" s="156">
        <v>28078</v>
      </c>
    </row>
    <row r="328" spans="1:22" x14ac:dyDescent="0.2">
      <c r="A328" s="153" t="s">
        <v>404</v>
      </c>
      <c r="B328" s="153" t="s">
        <v>405</v>
      </c>
      <c r="C328" s="154">
        <v>44074</v>
      </c>
      <c r="D328" s="153" t="s">
        <v>461</v>
      </c>
      <c r="E328" s="153">
        <v>435</v>
      </c>
      <c r="F328" s="153" t="s">
        <v>452</v>
      </c>
      <c r="G328" s="153" t="s">
        <v>76</v>
      </c>
      <c r="H328" s="153" t="s">
        <v>113</v>
      </c>
      <c r="I328" s="153" t="s">
        <v>209</v>
      </c>
      <c r="J328" s="154">
        <v>41883</v>
      </c>
      <c r="K328" s="155">
        <v>13298.54</v>
      </c>
      <c r="L328" s="155">
        <v>6344.21</v>
      </c>
      <c r="M328" s="155">
        <v>6776</v>
      </c>
      <c r="N328" s="155">
        <v>4536.7</v>
      </c>
      <c r="O328" s="156">
        <v>3039963.5</v>
      </c>
      <c r="P328" s="156">
        <v>1528881.31</v>
      </c>
      <c r="Q328" s="156">
        <v>4568844.8099999996</v>
      </c>
      <c r="R328" s="156">
        <v>0</v>
      </c>
      <c r="T328" s="156">
        <v>0</v>
      </c>
      <c r="U328" s="157">
        <v>100</v>
      </c>
      <c r="V328" s="156">
        <v>40663.01</v>
      </c>
    </row>
    <row r="329" spans="1:22" x14ac:dyDescent="0.2">
      <c r="A329" s="153" t="s">
        <v>404</v>
      </c>
      <c r="B329" s="153" t="s">
        <v>405</v>
      </c>
      <c r="C329" s="154">
        <v>44074</v>
      </c>
      <c r="D329" s="153" t="s">
        <v>461</v>
      </c>
      <c r="E329" s="153">
        <v>438</v>
      </c>
      <c r="F329" s="153" t="s">
        <v>453</v>
      </c>
      <c r="G329" s="153" t="s">
        <v>103</v>
      </c>
      <c r="H329" s="153" t="s">
        <v>454</v>
      </c>
      <c r="I329" s="153" t="s">
        <v>209</v>
      </c>
      <c r="J329" s="154">
        <v>41883</v>
      </c>
      <c r="K329" s="155">
        <v>1496.52</v>
      </c>
      <c r="L329" s="155">
        <v>1012.51</v>
      </c>
      <c r="M329" s="155">
        <v>495.1</v>
      </c>
      <c r="N329" s="155">
        <v>933.52</v>
      </c>
      <c r="O329" s="156">
        <v>317267.46999999997</v>
      </c>
      <c r="P329" s="156">
        <v>216832.71</v>
      </c>
      <c r="Q329" s="156">
        <v>534100.18000000005</v>
      </c>
      <c r="R329" s="156">
        <v>12664.18</v>
      </c>
      <c r="T329" s="156">
        <v>0</v>
      </c>
      <c r="U329" s="157">
        <v>100</v>
      </c>
      <c r="V329" s="156">
        <v>4745.42</v>
      </c>
    </row>
    <row r="330" spans="1:22" x14ac:dyDescent="0.2">
      <c r="A330" s="153" t="s">
        <v>404</v>
      </c>
      <c r="B330" s="153" t="s">
        <v>405</v>
      </c>
      <c r="C330" s="154">
        <v>44074</v>
      </c>
      <c r="D330" s="153" t="s">
        <v>461</v>
      </c>
      <c r="E330" s="153">
        <v>546</v>
      </c>
      <c r="F330" s="153" t="s">
        <v>455</v>
      </c>
      <c r="G330" s="153" t="s">
        <v>98</v>
      </c>
      <c r="H330" s="153" t="s">
        <v>456</v>
      </c>
      <c r="I330" s="153" t="s">
        <v>78</v>
      </c>
      <c r="J330" s="154">
        <v>42664</v>
      </c>
      <c r="K330" s="155">
        <v>4000</v>
      </c>
      <c r="L330" s="155">
        <v>1113</v>
      </c>
      <c r="M330" s="155">
        <v>0</v>
      </c>
      <c r="N330" s="155">
        <v>1107.3900000000001</v>
      </c>
      <c r="O330" s="156">
        <v>1674900</v>
      </c>
      <c r="P330" s="156">
        <v>138894.82</v>
      </c>
      <c r="Q330" s="156">
        <v>1813794.82</v>
      </c>
      <c r="R330" s="156">
        <v>69333.16</v>
      </c>
      <c r="T330" s="156">
        <v>0</v>
      </c>
      <c r="U330" s="157">
        <v>75.06</v>
      </c>
      <c r="V330" s="156">
        <v>12146.96</v>
      </c>
    </row>
    <row r="331" spans="1:22" x14ac:dyDescent="0.2">
      <c r="A331" s="153" t="s">
        <v>404</v>
      </c>
      <c r="B331" s="153" t="s">
        <v>405</v>
      </c>
      <c r="C331" s="154">
        <v>44074</v>
      </c>
      <c r="D331" s="153" t="s">
        <v>461</v>
      </c>
      <c r="E331" s="153">
        <v>496</v>
      </c>
      <c r="F331" s="153" t="s">
        <v>457</v>
      </c>
      <c r="G331" s="153" t="s">
        <v>76</v>
      </c>
      <c r="H331" s="153" t="s">
        <v>91</v>
      </c>
      <c r="I331" s="153" t="s">
        <v>78</v>
      </c>
      <c r="J331" s="154">
        <v>42317</v>
      </c>
      <c r="K331" s="155">
        <v>0</v>
      </c>
      <c r="L331" s="155">
        <v>156</v>
      </c>
      <c r="M331" s="155">
        <v>86</v>
      </c>
      <c r="N331" s="155">
        <v>146</v>
      </c>
      <c r="O331" s="156">
        <v>354821.46</v>
      </c>
      <c r="P331" s="156">
        <v>-38980.81</v>
      </c>
      <c r="Q331" s="156">
        <v>315840.65000000002</v>
      </c>
      <c r="R331" s="156">
        <v>750</v>
      </c>
      <c r="T331" s="156">
        <v>0</v>
      </c>
      <c r="U331" s="157">
        <v>95.2</v>
      </c>
      <c r="V331" s="156">
        <v>2827.77</v>
      </c>
    </row>
    <row r="332" spans="1:22" x14ac:dyDescent="0.2">
      <c r="A332" s="153" t="s">
        <v>404</v>
      </c>
      <c r="B332" s="153" t="s">
        <v>405</v>
      </c>
      <c r="C332" s="154">
        <v>44074</v>
      </c>
      <c r="D332" s="153" t="s">
        <v>461</v>
      </c>
      <c r="E332" s="153">
        <v>100</v>
      </c>
      <c r="F332" s="153" t="s">
        <v>458</v>
      </c>
      <c r="G332" s="153" t="s">
        <v>76</v>
      </c>
      <c r="H332" s="153" t="s">
        <v>89</v>
      </c>
      <c r="I332" s="153" t="s">
        <v>101</v>
      </c>
      <c r="J332" s="154">
        <v>37272</v>
      </c>
      <c r="K332" s="155">
        <v>3169.5</v>
      </c>
      <c r="L332" s="155">
        <v>3169.5</v>
      </c>
      <c r="M332" s="155">
        <v>1178.68</v>
      </c>
      <c r="N332" s="155">
        <v>4729</v>
      </c>
      <c r="O332" s="156">
        <v>7973348.8499999996</v>
      </c>
      <c r="P332" s="156">
        <v>1568361.46</v>
      </c>
      <c r="Q332" s="156">
        <v>9541710.3100000005</v>
      </c>
      <c r="R332" s="156">
        <v>573104.07999999996</v>
      </c>
      <c r="T332" s="156">
        <v>0</v>
      </c>
      <c r="U332" s="157">
        <v>61.48</v>
      </c>
      <c r="V332" s="156">
        <v>60262.21</v>
      </c>
    </row>
    <row r="333" spans="1:22" x14ac:dyDescent="0.2">
      <c r="A333" s="153" t="s">
        <v>404</v>
      </c>
      <c r="B333" s="153" t="s">
        <v>405</v>
      </c>
      <c r="C333" s="154">
        <v>44074</v>
      </c>
      <c r="D333" s="153" t="s">
        <v>461</v>
      </c>
      <c r="E333" s="153">
        <v>444</v>
      </c>
      <c r="F333" s="153" t="s">
        <v>459</v>
      </c>
      <c r="G333" s="153" t="s">
        <v>76</v>
      </c>
      <c r="H333" s="153" t="s">
        <v>123</v>
      </c>
      <c r="I333" s="153" t="s">
        <v>101</v>
      </c>
      <c r="J333" s="154">
        <v>41883</v>
      </c>
      <c r="K333" s="155">
        <v>2543</v>
      </c>
      <c r="L333" s="155">
        <v>2629.82</v>
      </c>
      <c r="M333" s="155">
        <v>2797.54</v>
      </c>
      <c r="N333" s="155">
        <v>5233</v>
      </c>
      <c r="O333" s="156">
        <v>4420123.96</v>
      </c>
      <c r="P333" s="156">
        <v>840709.16</v>
      </c>
      <c r="Q333" s="156">
        <v>5260833.12</v>
      </c>
      <c r="R333" s="156">
        <v>1877339.35</v>
      </c>
      <c r="T333" s="156">
        <v>0</v>
      </c>
      <c r="U333" s="157">
        <v>100</v>
      </c>
      <c r="V333" s="156">
        <v>79178</v>
      </c>
    </row>
    <row r="334" spans="1:22" x14ac:dyDescent="0.2">
      <c r="A334" s="153" t="s">
        <v>404</v>
      </c>
      <c r="B334" s="153" t="s">
        <v>405</v>
      </c>
      <c r="C334" s="154">
        <v>44074</v>
      </c>
      <c r="D334" s="153" t="s">
        <v>461</v>
      </c>
      <c r="E334" s="153">
        <v>619</v>
      </c>
      <c r="F334" s="153" t="s">
        <v>460</v>
      </c>
      <c r="G334" s="153" t="s">
        <v>76</v>
      </c>
      <c r="H334" s="153" t="s">
        <v>89</v>
      </c>
      <c r="I334" s="153" t="s">
        <v>78</v>
      </c>
      <c r="J334" s="154">
        <v>43453</v>
      </c>
      <c r="K334" s="155">
        <v>2464</v>
      </c>
      <c r="L334" s="155">
        <v>3137</v>
      </c>
      <c r="M334" s="155">
        <v>0</v>
      </c>
      <c r="N334" s="155">
        <v>3137</v>
      </c>
      <c r="O334" s="156">
        <v>3418305.73</v>
      </c>
      <c r="P334" s="156">
        <v>133620.14000000001</v>
      </c>
      <c r="Q334" s="156">
        <v>3551925.87</v>
      </c>
      <c r="R334" s="156">
        <v>0</v>
      </c>
      <c r="T334" s="156">
        <v>0</v>
      </c>
      <c r="U334" s="157">
        <v>100</v>
      </c>
      <c r="V334" s="156">
        <v>33475.019999999997</v>
      </c>
    </row>
    <row r="335" spans="1:22" x14ac:dyDescent="0.2">
      <c r="N335" s="155">
        <f>SUM(N8:N334)</f>
        <v>2392872.9099999997</v>
      </c>
    </row>
  </sheetData>
  <autoFilter ref="A5:V335" xr:uid="{00000000-0009-0000-0000-000003000000}"/>
  <pageMargins left="0.7" right="0.7" top="0.75" bottom="0.75" header="0.3" footer="0.3"/>
  <pageSetup orientation="portrait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J1059"/>
  <sheetViews>
    <sheetView topLeftCell="A1039" workbookViewId="0">
      <selection activeCell="H1060" sqref="H1060"/>
    </sheetView>
  </sheetViews>
  <sheetFormatPr baseColWidth="10" defaultRowHeight="12.75" x14ac:dyDescent="0.2"/>
  <cols>
    <col min="1" max="2" width="30" style="153" customWidth="1"/>
    <col min="3" max="3" width="14" style="154" customWidth="1"/>
    <col min="4" max="4" width="9.140625" style="153" customWidth="1"/>
    <col min="5" max="6" width="30" style="153" customWidth="1"/>
    <col min="7" max="7" width="15" style="165" customWidth="1"/>
    <col min="8" max="8" width="15" style="166" customWidth="1"/>
    <col min="9" max="9" width="15" style="156" customWidth="1"/>
    <col min="10" max="10" width="30" style="153" customWidth="1"/>
    <col min="11" max="256" width="9.140625" style="153" customWidth="1"/>
    <col min="257" max="258" width="30" style="153" customWidth="1"/>
    <col min="259" max="259" width="14" style="153" customWidth="1"/>
    <col min="260" max="260" width="9.140625" style="153" customWidth="1"/>
    <col min="261" max="262" width="30" style="153" customWidth="1"/>
    <col min="263" max="265" width="15" style="153" customWidth="1"/>
    <col min="266" max="266" width="30" style="153" customWidth="1"/>
    <col min="267" max="512" width="9.140625" style="153" customWidth="1"/>
    <col min="513" max="514" width="30" style="153" customWidth="1"/>
    <col min="515" max="515" width="14" style="153" customWidth="1"/>
    <col min="516" max="516" width="9.140625" style="153" customWidth="1"/>
    <col min="517" max="518" width="30" style="153" customWidth="1"/>
    <col min="519" max="521" width="15" style="153" customWidth="1"/>
    <col min="522" max="522" width="30" style="153" customWidth="1"/>
    <col min="523" max="768" width="9.140625" style="153" customWidth="1"/>
    <col min="769" max="770" width="30" style="153" customWidth="1"/>
    <col min="771" max="771" width="14" style="153" customWidth="1"/>
    <col min="772" max="772" width="9.140625" style="153" customWidth="1"/>
    <col min="773" max="774" width="30" style="153" customWidth="1"/>
    <col min="775" max="777" width="15" style="153" customWidth="1"/>
    <col min="778" max="778" width="30" style="153" customWidth="1"/>
    <col min="779" max="1024" width="9.140625" style="153" customWidth="1"/>
    <col min="1025" max="1026" width="30" style="153" customWidth="1"/>
    <col min="1027" max="1027" width="14" style="153" customWidth="1"/>
    <col min="1028" max="1028" width="9.140625" style="153" customWidth="1"/>
    <col min="1029" max="1030" width="30" style="153" customWidth="1"/>
    <col min="1031" max="1033" width="15" style="153" customWidth="1"/>
    <col min="1034" max="1034" width="30" style="153" customWidth="1"/>
    <col min="1035" max="1280" width="9.140625" style="153" customWidth="1"/>
    <col min="1281" max="1282" width="30" style="153" customWidth="1"/>
    <col min="1283" max="1283" width="14" style="153" customWidth="1"/>
    <col min="1284" max="1284" width="9.140625" style="153" customWidth="1"/>
    <col min="1285" max="1286" width="30" style="153" customWidth="1"/>
    <col min="1287" max="1289" width="15" style="153" customWidth="1"/>
    <col min="1290" max="1290" width="30" style="153" customWidth="1"/>
    <col min="1291" max="1536" width="9.140625" style="153" customWidth="1"/>
    <col min="1537" max="1538" width="30" style="153" customWidth="1"/>
    <col min="1539" max="1539" width="14" style="153" customWidth="1"/>
    <col min="1540" max="1540" width="9.140625" style="153" customWidth="1"/>
    <col min="1541" max="1542" width="30" style="153" customWidth="1"/>
    <col min="1543" max="1545" width="15" style="153" customWidth="1"/>
    <col min="1546" max="1546" width="30" style="153" customWidth="1"/>
    <col min="1547" max="1792" width="9.140625" style="153" customWidth="1"/>
    <col min="1793" max="1794" width="30" style="153" customWidth="1"/>
    <col min="1795" max="1795" width="14" style="153" customWidth="1"/>
    <col min="1796" max="1796" width="9.140625" style="153" customWidth="1"/>
    <col min="1797" max="1798" width="30" style="153" customWidth="1"/>
    <col min="1799" max="1801" width="15" style="153" customWidth="1"/>
    <col min="1802" max="1802" width="30" style="153" customWidth="1"/>
    <col min="1803" max="2048" width="9.140625" style="153" customWidth="1"/>
    <col min="2049" max="2050" width="30" style="153" customWidth="1"/>
    <col min="2051" max="2051" width="14" style="153" customWidth="1"/>
    <col min="2052" max="2052" width="9.140625" style="153" customWidth="1"/>
    <col min="2053" max="2054" width="30" style="153" customWidth="1"/>
    <col min="2055" max="2057" width="15" style="153" customWidth="1"/>
    <col min="2058" max="2058" width="30" style="153" customWidth="1"/>
    <col min="2059" max="2304" width="9.140625" style="153" customWidth="1"/>
    <col min="2305" max="2306" width="30" style="153" customWidth="1"/>
    <col min="2307" max="2307" width="14" style="153" customWidth="1"/>
    <col min="2308" max="2308" width="9.140625" style="153" customWidth="1"/>
    <col min="2309" max="2310" width="30" style="153" customWidth="1"/>
    <col min="2311" max="2313" width="15" style="153" customWidth="1"/>
    <col min="2314" max="2314" width="30" style="153" customWidth="1"/>
    <col min="2315" max="2560" width="9.140625" style="153" customWidth="1"/>
    <col min="2561" max="2562" width="30" style="153" customWidth="1"/>
    <col min="2563" max="2563" width="14" style="153" customWidth="1"/>
    <col min="2564" max="2564" width="9.140625" style="153" customWidth="1"/>
    <col min="2565" max="2566" width="30" style="153" customWidth="1"/>
    <col min="2567" max="2569" width="15" style="153" customWidth="1"/>
    <col min="2570" max="2570" width="30" style="153" customWidth="1"/>
    <col min="2571" max="2816" width="9.140625" style="153" customWidth="1"/>
    <col min="2817" max="2818" width="30" style="153" customWidth="1"/>
    <col min="2819" max="2819" width="14" style="153" customWidth="1"/>
    <col min="2820" max="2820" width="9.140625" style="153" customWidth="1"/>
    <col min="2821" max="2822" width="30" style="153" customWidth="1"/>
    <col min="2823" max="2825" width="15" style="153" customWidth="1"/>
    <col min="2826" max="2826" width="30" style="153" customWidth="1"/>
    <col min="2827" max="3072" width="9.140625" style="153" customWidth="1"/>
    <col min="3073" max="3074" width="30" style="153" customWidth="1"/>
    <col min="3075" max="3075" width="14" style="153" customWidth="1"/>
    <col min="3076" max="3076" width="9.140625" style="153" customWidth="1"/>
    <col min="3077" max="3078" width="30" style="153" customWidth="1"/>
    <col min="3079" max="3081" width="15" style="153" customWidth="1"/>
    <col min="3082" max="3082" width="30" style="153" customWidth="1"/>
    <col min="3083" max="3328" width="9.140625" style="153" customWidth="1"/>
    <col min="3329" max="3330" width="30" style="153" customWidth="1"/>
    <col min="3331" max="3331" width="14" style="153" customWidth="1"/>
    <col min="3332" max="3332" width="9.140625" style="153" customWidth="1"/>
    <col min="3333" max="3334" width="30" style="153" customWidth="1"/>
    <col min="3335" max="3337" width="15" style="153" customWidth="1"/>
    <col min="3338" max="3338" width="30" style="153" customWidth="1"/>
    <col min="3339" max="3584" width="9.140625" style="153" customWidth="1"/>
    <col min="3585" max="3586" width="30" style="153" customWidth="1"/>
    <col min="3587" max="3587" width="14" style="153" customWidth="1"/>
    <col min="3588" max="3588" width="9.140625" style="153" customWidth="1"/>
    <col min="3589" max="3590" width="30" style="153" customWidth="1"/>
    <col min="3591" max="3593" width="15" style="153" customWidth="1"/>
    <col min="3594" max="3594" width="30" style="153" customWidth="1"/>
    <col min="3595" max="3840" width="9.140625" style="153" customWidth="1"/>
    <col min="3841" max="3842" width="30" style="153" customWidth="1"/>
    <col min="3843" max="3843" width="14" style="153" customWidth="1"/>
    <col min="3844" max="3844" width="9.140625" style="153" customWidth="1"/>
    <col min="3845" max="3846" width="30" style="153" customWidth="1"/>
    <col min="3847" max="3849" width="15" style="153" customWidth="1"/>
    <col min="3850" max="3850" width="30" style="153" customWidth="1"/>
    <col min="3851" max="4096" width="9.140625" style="153" customWidth="1"/>
    <col min="4097" max="4098" width="30" style="153" customWidth="1"/>
    <col min="4099" max="4099" width="14" style="153" customWidth="1"/>
    <col min="4100" max="4100" width="9.140625" style="153" customWidth="1"/>
    <col min="4101" max="4102" width="30" style="153" customWidth="1"/>
    <col min="4103" max="4105" width="15" style="153" customWidth="1"/>
    <col min="4106" max="4106" width="30" style="153" customWidth="1"/>
    <col min="4107" max="4352" width="9.140625" style="153" customWidth="1"/>
    <col min="4353" max="4354" width="30" style="153" customWidth="1"/>
    <col min="4355" max="4355" width="14" style="153" customWidth="1"/>
    <col min="4356" max="4356" width="9.140625" style="153" customWidth="1"/>
    <col min="4357" max="4358" width="30" style="153" customWidth="1"/>
    <col min="4359" max="4361" width="15" style="153" customWidth="1"/>
    <col min="4362" max="4362" width="30" style="153" customWidth="1"/>
    <col min="4363" max="4608" width="9.140625" style="153" customWidth="1"/>
    <col min="4609" max="4610" width="30" style="153" customWidth="1"/>
    <col min="4611" max="4611" width="14" style="153" customWidth="1"/>
    <col min="4612" max="4612" width="9.140625" style="153" customWidth="1"/>
    <col min="4613" max="4614" width="30" style="153" customWidth="1"/>
    <col min="4615" max="4617" width="15" style="153" customWidth="1"/>
    <col min="4618" max="4618" width="30" style="153" customWidth="1"/>
    <col min="4619" max="4864" width="9.140625" style="153" customWidth="1"/>
    <col min="4865" max="4866" width="30" style="153" customWidth="1"/>
    <col min="4867" max="4867" width="14" style="153" customWidth="1"/>
    <col min="4868" max="4868" width="9.140625" style="153" customWidth="1"/>
    <col min="4869" max="4870" width="30" style="153" customWidth="1"/>
    <col min="4871" max="4873" width="15" style="153" customWidth="1"/>
    <col min="4874" max="4874" width="30" style="153" customWidth="1"/>
    <col min="4875" max="5120" width="9.140625" style="153" customWidth="1"/>
    <col min="5121" max="5122" width="30" style="153" customWidth="1"/>
    <col min="5123" max="5123" width="14" style="153" customWidth="1"/>
    <col min="5124" max="5124" width="9.140625" style="153" customWidth="1"/>
    <col min="5125" max="5126" width="30" style="153" customWidth="1"/>
    <col min="5127" max="5129" width="15" style="153" customWidth="1"/>
    <col min="5130" max="5130" width="30" style="153" customWidth="1"/>
    <col min="5131" max="5376" width="9.140625" style="153" customWidth="1"/>
    <col min="5377" max="5378" width="30" style="153" customWidth="1"/>
    <col min="5379" max="5379" width="14" style="153" customWidth="1"/>
    <col min="5380" max="5380" width="9.140625" style="153" customWidth="1"/>
    <col min="5381" max="5382" width="30" style="153" customWidth="1"/>
    <col min="5383" max="5385" width="15" style="153" customWidth="1"/>
    <col min="5386" max="5386" width="30" style="153" customWidth="1"/>
    <col min="5387" max="5632" width="9.140625" style="153" customWidth="1"/>
    <col min="5633" max="5634" width="30" style="153" customWidth="1"/>
    <col min="5635" max="5635" width="14" style="153" customWidth="1"/>
    <col min="5636" max="5636" width="9.140625" style="153" customWidth="1"/>
    <col min="5637" max="5638" width="30" style="153" customWidth="1"/>
    <col min="5639" max="5641" width="15" style="153" customWidth="1"/>
    <col min="5642" max="5642" width="30" style="153" customWidth="1"/>
    <col min="5643" max="5888" width="9.140625" style="153" customWidth="1"/>
    <col min="5889" max="5890" width="30" style="153" customWidth="1"/>
    <col min="5891" max="5891" width="14" style="153" customWidth="1"/>
    <col min="5892" max="5892" width="9.140625" style="153" customWidth="1"/>
    <col min="5893" max="5894" width="30" style="153" customWidth="1"/>
    <col min="5895" max="5897" width="15" style="153" customWidth="1"/>
    <col min="5898" max="5898" width="30" style="153" customWidth="1"/>
    <col min="5899" max="6144" width="9.140625" style="153" customWidth="1"/>
    <col min="6145" max="6146" width="30" style="153" customWidth="1"/>
    <col min="6147" max="6147" width="14" style="153" customWidth="1"/>
    <col min="6148" max="6148" width="9.140625" style="153" customWidth="1"/>
    <col min="6149" max="6150" width="30" style="153" customWidth="1"/>
    <col min="6151" max="6153" width="15" style="153" customWidth="1"/>
    <col min="6154" max="6154" width="30" style="153" customWidth="1"/>
    <col min="6155" max="6400" width="9.140625" style="153" customWidth="1"/>
    <col min="6401" max="6402" width="30" style="153" customWidth="1"/>
    <col min="6403" max="6403" width="14" style="153" customWidth="1"/>
    <col min="6404" max="6404" width="9.140625" style="153" customWidth="1"/>
    <col min="6405" max="6406" width="30" style="153" customWidth="1"/>
    <col min="6407" max="6409" width="15" style="153" customWidth="1"/>
    <col min="6410" max="6410" width="30" style="153" customWidth="1"/>
    <col min="6411" max="6656" width="9.140625" style="153" customWidth="1"/>
    <col min="6657" max="6658" width="30" style="153" customWidth="1"/>
    <col min="6659" max="6659" width="14" style="153" customWidth="1"/>
    <col min="6660" max="6660" width="9.140625" style="153" customWidth="1"/>
    <col min="6661" max="6662" width="30" style="153" customWidth="1"/>
    <col min="6663" max="6665" width="15" style="153" customWidth="1"/>
    <col min="6666" max="6666" width="30" style="153" customWidth="1"/>
    <col min="6667" max="6912" width="9.140625" style="153" customWidth="1"/>
    <col min="6913" max="6914" width="30" style="153" customWidth="1"/>
    <col min="6915" max="6915" width="14" style="153" customWidth="1"/>
    <col min="6916" max="6916" width="9.140625" style="153" customWidth="1"/>
    <col min="6917" max="6918" width="30" style="153" customWidth="1"/>
    <col min="6919" max="6921" width="15" style="153" customWidth="1"/>
    <col min="6922" max="6922" width="30" style="153" customWidth="1"/>
    <col min="6923" max="7168" width="9.140625" style="153" customWidth="1"/>
    <col min="7169" max="7170" width="30" style="153" customWidth="1"/>
    <col min="7171" max="7171" width="14" style="153" customWidth="1"/>
    <col min="7172" max="7172" width="9.140625" style="153" customWidth="1"/>
    <col min="7173" max="7174" width="30" style="153" customWidth="1"/>
    <col min="7175" max="7177" width="15" style="153" customWidth="1"/>
    <col min="7178" max="7178" width="30" style="153" customWidth="1"/>
    <col min="7179" max="7424" width="9.140625" style="153" customWidth="1"/>
    <col min="7425" max="7426" width="30" style="153" customWidth="1"/>
    <col min="7427" max="7427" width="14" style="153" customWidth="1"/>
    <col min="7428" max="7428" width="9.140625" style="153" customWidth="1"/>
    <col min="7429" max="7430" width="30" style="153" customWidth="1"/>
    <col min="7431" max="7433" width="15" style="153" customWidth="1"/>
    <col min="7434" max="7434" width="30" style="153" customWidth="1"/>
    <col min="7435" max="7680" width="9.140625" style="153" customWidth="1"/>
    <col min="7681" max="7682" width="30" style="153" customWidth="1"/>
    <col min="7683" max="7683" width="14" style="153" customWidth="1"/>
    <col min="7684" max="7684" width="9.140625" style="153" customWidth="1"/>
    <col min="7685" max="7686" width="30" style="153" customWidth="1"/>
    <col min="7687" max="7689" width="15" style="153" customWidth="1"/>
    <col min="7690" max="7690" width="30" style="153" customWidth="1"/>
    <col min="7691" max="7936" width="9.140625" style="153" customWidth="1"/>
    <col min="7937" max="7938" width="30" style="153" customWidth="1"/>
    <col min="7939" max="7939" width="14" style="153" customWidth="1"/>
    <col min="7940" max="7940" width="9.140625" style="153" customWidth="1"/>
    <col min="7941" max="7942" width="30" style="153" customWidth="1"/>
    <col min="7943" max="7945" width="15" style="153" customWidth="1"/>
    <col min="7946" max="7946" width="30" style="153" customWidth="1"/>
    <col min="7947" max="8192" width="9.140625" style="153" customWidth="1"/>
    <col min="8193" max="8194" width="30" style="153" customWidth="1"/>
    <col min="8195" max="8195" width="14" style="153" customWidth="1"/>
    <col min="8196" max="8196" width="9.140625" style="153" customWidth="1"/>
    <col min="8197" max="8198" width="30" style="153" customWidth="1"/>
    <col min="8199" max="8201" width="15" style="153" customWidth="1"/>
    <col min="8202" max="8202" width="30" style="153" customWidth="1"/>
    <col min="8203" max="8448" width="9.140625" style="153" customWidth="1"/>
    <col min="8449" max="8450" width="30" style="153" customWidth="1"/>
    <col min="8451" max="8451" width="14" style="153" customWidth="1"/>
    <col min="8452" max="8452" width="9.140625" style="153" customWidth="1"/>
    <col min="8453" max="8454" width="30" style="153" customWidth="1"/>
    <col min="8455" max="8457" width="15" style="153" customWidth="1"/>
    <col min="8458" max="8458" width="30" style="153" customWidth="1"/>
    <col min="8459" max="8704" width="9.140625" style="153" customWidth="1"/>
    <col min="8705" max="8706" width="30" style="153" customWidth="1"/>
    <col min="8707" max="8707" width="14" style="153" customWidth="1"/>
    <col min="8708" max="8708" width="9.140625" style="153" customWidth="1"/>
    <col min="8709" max="8710" width="30" style="153" customWidth="1"/>
    <col min="8711" max="8713" width="15" style="153" customWidth="1"/>
    <col min="8714" max="8714" width="30" style="153" customWidth="1"/>
    <col min="8715" max="8960" width="9.140625" style="153" customWidth="1"/>
    <col min="8961" max="8962" width="30" style="153" customWidth="1"/>
    <col min="8963" max="8963" width="14" style="153" customWidth="1"/>
    <col min="8964" max="8964" width="9.140625" style="153" customWidth="1"/>
    <col min="8965" max="8966" width="30" style="153" customWidth="1"/>
    <col min="8967" max="8969" width="15" style="153" customWidth="1"/>
    <col min="8970" max="8970" width="30" style="153" customWidth="1"/>
    <col min="8971" max="9216" width="9.140625" style="153" customWidth="1"/>
    <col min="9217" max="9218" width="30" style="153" customWidth="1"/>
    <col min="9219" max="9219" width="14" style="153" customWidth="1"/>
    <col min="9220" max="9220" width="9.140625" style="153" customWidth="1"/>
    <col min="9221" max="9222" width="30" style="153" customWidth="1"/>
    <col min="9223" max="9225" width="15" style="153" customWidth="1"/>
    <col min="9226" max="9226" width="30" style="153" customWidth="1"/>
    <col min="9227" max="9472" width="9.140625" style="153" customWidth="1"/>
    <col min="9473" max="9474" width="30" style="153" customWidth="1"/>
    <col min="9475" max="9475" width="14" style="153" customWidth="1"/>
    <col min="9476" max="9476" width="9.140625" style="153" customWidth="1"/>
    <col min="9477" max="9478" width="30" style="153" customWidth="1"/>
    <col min="9479" max="9481" width="15" style="153" customWidth="1"/>
    <col min="9482" max="9482" width="30" style="153" customWidth="1"/>
    <col min="9483" max="9728" width="9.140625" style="153" customWidth="1"/>
    <col min="9729" max="9730" width="30" style="153" customWidth="1"/>
    <col min="9731" max="9731" width="14" style="153" customWidth="1"/>
    <col min="9732" max="9732" width="9.140625" style="153" customWidth="1"/>
    <col min="9733" max="9734" width="30" style="153" customWidth="1"/>
    <col min="9735" max="9737" width="15" style="153" customWidth="1"/>
    <col min="9738" max="9738" width="30" style="153" customWidth="1"/>
    <col min="9739" max="9984" width="9.140625" style="153" customWidth="1"/>
    <col min="9985" max="9986" width="30" style="153" customWidth="1"/>
    <col min="9987" max="9987" width="14" style="153" customWidth="1"/>
    <col min="9988" max="9988" width="9.140625" style="153" customWidth="1"/>
    <col min="9989" max="9990" width="30" style="153" customWidth="1"/>
    <col min="9991" max="9993" width="15" style="153" customWidth="1"/>
    <col min="9994" max="9994" width="30" style="153" customWidth="1"/>
    <col min="9995" max="10240" width="9.140625" style="153" customWidth="1"/>
    <col min="10241" max="10242" width="30" style="153" customWidth="1"/>
    <col min="10243" max="10243" width="14" style="153" customWidth="1"/>
    <col min="10244" max="10244" width="9.140625" style="153" customWidth="1"/>
    <col min="10245" max="10246" width="30" style="153" customWidth="1"/>
    <col min="10247" max="10249" width="15" style="153" customWidth="1"/>
    <col min="10250" max="10250" width="30" style="153" customWidth="1"/>
    <col min="10251" max="10496" width="9.140625" style="153" customWidth="1"/>
    <col min="10497" max="10498" width="30" style="153" customWidth="1"/>
    <col min="10499" max="10499" width="14" style="153" customWidth="1"/>
    <col min="10500" max="10500" width="9.140625" style="153" customWidth="1"/>
    <col min="10501" max="10502" width="30" style="153" customWidth="1"/>
    <col min="10503" max="10505" width="15" style="153" customWidth="1"/>
    <col min="10506" max="10506" width="30" style="153" customWidth="1"/>
    <col min="10507" max="10752" width="9.140625" style="153" customWidth="1"/>
    <col min="10753" max="10754" width="30" style="153" customWidth="1"/>
    <col min="10755" max="10755" width="14" style="153" customWidth="1"/>
    <col min="10756" max="10756" width="9.140625" style="153" customWidth="1"/>
    <col min="10757" max="10758" width="30" style="153" customWidth="1"/>
    <col min="10759" max="10761" width="15" style="153" customWidth="1"/>
    <col min="10762" max="10762" width="30" style="153" customWidth="1"/>
    <col min="10763" max="11008" width="9.140625" style="153" customWidth="1"/>
    <col min="11009" max="11010" width="30" style="153" customWidth="1"/>
    <col min="11011" max="11011" width="14" style="153" customWidth="1"/>
    <col min="11012" max="11012" width="9.140625" style="153" customWidth="1"/>
    <col min="11013" max="11014" width="30" style="153" customWidth="1"/>
    <col min="11015" max="11017" width="15" style="153" customWidth="1"/>
    <col min="11018" max="11018" width="30" style="153" customWidth="1"/>
    <col min="11019" max="11264" width="9.140625" style="153" customWidth="1"/>
    <col min="11265" max="11266" width="30" style="153" customWidth="1"/>
    <col min="11267" max="11267" width="14" style="153" customWidth="1"/>
    <col min="11268" max="11268" width="9.140625" style="153" customWidth="1"/>
    <col min="11269" max="11270" width="30" style="153" customWidth="1"/>
    <col min="11271" max="11273" width="15" style="153" customWidth="1"/>
    <col min="11274" max="11274" width="30" style="153" customWidth="1"/>
    <col min="11275" max="11520" width="9.140625" style="153" customWidth="1"/>
    <col min="11521" max="11522" width="30" style="153" customWidth="1"/>
    <col min="11523" max="11523" width="14" style="153" customWidth="1"/>
    <col min="11524" max="11524" width="9.140625" style="153" customWidth="1"/>
    <col min="11525" max="11526" width="30" style="153" customWidth="1"/>
    <col min="11527" max="11529" width="15" style="153" customWidth="1"/>
    <col min="11530" max="11530" width="30" style="153" customWidth="1"/>
    <col min="11531" max="11776" width="9.140625" style="153" customWidth="1"/>
    <col min="11777" max="11778" width="30" style="153" customWidth="1"/>
    <col min="11779" max="11779" width="14" style="153" customWidth="1"/>
    <col min="11780" max="11780" width="9.140625" style="153" customWidth="1"/>
    <col min="11781" max="11782" width="30" style="153" customWidth="1"/>
    <col min="11783" max="11785" width="15" style="153" customWidth="1"/>
    <col min="11786" max="11786" width="30" style="153" customWidth="1"/>
    <col min="11787" max="12032" width="9.140625" style="153" customWidth="1"/>
    <col min="12033" max="12034" width="30" style="153" customWidth="1"/>
    <col min="12035" max="12035" width="14" style="153" customWidth="1"/>
    <col min="12036" max="12036" width="9.140625" style="153" customWidth="1"/>
    <col min="12037" max="12038" width="30" style="153" customWidth="1"/>
    <col min="12039" max="12041" width="15" style="153" customWidth="1"/>
    <col min="12042" max="12042" width="30" style="153" customWidth="1"/>
    <col min="12043" max="12288" width="9.140625" style="153" customWidth="1"/>
    <col min="12289" max="12290" width="30" style="153" customWidth="1"/>
    <col min="12291" max="12291" width="14" style="153" customWidth="1"/>
    <col min="12292" max="12292" width="9.140625" style="153" customWidth="1"/>
    <col min="12293" max="12294" width="30" style="153" customWidth="1"/>
    <col min="12295" max="12297" width="15" style="153" customWidth="1"/>
    <col min="12298" max="12298" width="30" style="153" customWidth="1"/>
    <col min="12299" max="12544" width="9.140625" style="153" customWidth="1"/>
    <col min="12545" max="12546" width="30" style="153" customWidth="1"/>
    <col min="12547" max="12547" width="14" style="153" customWidth="1"/>
    <col min="12548" max="12548" width="9.140625" style="153" customWidth="1"/>
    <col min="12549" max="12550" width="30" style="153" customWidth="1"/>
    <col min="12551" max="12553" width="15" style="153" customWidth="1"/>
    <col min="12554" max="12554" width="30" style="153" customWidth="1"/>
    <col min="12555" max="12800" width="9.140625" style="153" customWidth="1"/>
    <col min="12801" max="12802" width="30" style="153" customWidth="1"/>
    <col min="12803" max="12803" width="14" style="153" customWidth="1"/>
    <col min="12804" max="12804" width="9.140625" style="153" customWidth="1"/>
    <col min="12805" max="12806" width="30" style="153" customWidth="1"/>
    <col min="12807" max="12809" width="15" style="153" customWidth="1"/>
    <col min="12810" max="12810" width="30" style="153" customWidth="1"/>
    <col min="12811" max="13056" width="9.140625" style="153" customWidth="1"/>
    <col min="13057" max="13058" width="30" style="153" customWidth="1"/>
    <col min="13059" max="13059" width="14" style="153" customWidth="1"/>
    <col min="13060" max="13060" width="9.140625" style="153" customWidth="1"/>
    <col min="13061" max="13062" width="30" style="153" customWidth="1"/>
    <col min="13063" max="13065" width="15" style="153" customWidth="1"/>
    <col min="13066" max="13066" width="30" style="153" customWidth="1"/>
    <col min="13067" max="13312" width="9.140625" style="153" customWidth="1"/>
    <col min="13313" max="13314" width="30" style="153" customWidth="1"/>
    <col min="13315" max="13315" width="14" style="153" customWidth="1"/>
    <col min="13316" max="13316" width="9.140625" style="153" customWidth="1"/>
    <col min="13317" max="13318" width="30" style="153" customWidth="1"/>
    <col min="13319" max="13321" width="15" style="153" customWidth="1"/>
    <col min="13322" max="13322" width="30" style="153" customWidth="1"/>
    <col min="13323" max="13568" width="9.140625" style="153" customWidth="1"/>
    <col min="13569" max="13570" width="30" style="153" customWidth="1"/>
    <col min="13571" max="13571" width="14" style="153" customWidth="1"/>
    <col min="13572" max="13572" width="9.140625" style="153" customWidth="1"/>
    <col min="13573" max="13574" width="30" style="153" customWidth="1"/>
    <col min="13575" max="13577" width="15" style="153" customWidth="1"/>
    <col min="13578" max="13578" width="30" style="153" customWidth="1"/>
    <col min="13579" max="13824" width="9.140625" style="153" customWidth="1"/>
    <col min="13825" max="13826" width="30" style="153" customWidth="1"/>
    <col min="13827" max="13827" width="14" style="153" customWidth="1"/>
    <col min="13828" max="13828" width="9.140625" style="153" customWidth="1"/>
    <col min="13829" max="13830" width="30" style="153" customWidth="1"/>
    <col min="13831" max="13833" width="15" style="153" customWidth="1"/>
    <col min="13834" max="13834" width="30" style="153" customWidth="1"/>
    <col min="13835" max="14080" width="9.140625" style="153" customWidth="1"/>
    <col min="14081" max="14082" width="30" style="153" customWidth="1"/>
    <col min="14083" max="14083" width="14" style="153" customWidth="1"/>
    <col min="14084" max="14084" width="9.140625" style="153" customWidth="1"/>
    <col min="14085" max="14086" width="30" style="153" customWidth="1"/>
    <col min="14087" max="14089" width="15" style="153" customWidth="1"/>
    <col min="14090" max="14090" width="30" style="153" customWidth="1"/>
    <col min="14091" max="14336" width="9.140625" style="153" customWidth="1"/>
    <col min="14337" max="14338" width="30" style="153" customWidth="1"/>
    <col min="14339" max="14339" width="14" style="153" customWidth="1"/>
    <col min="14340" max="14340" width="9.140625" style="153" customWidth="1"/>
    <col min="14341" max="14342" width="30" style="153" customWidth="1"/>
    <col min="14343" max="14345" width="15" style="153" customWidth="1"/>
    <col min="14346" max="14346" width="30" style="153" customWidth="1"/>
    <col min="14347" max="14592" width="9.140625" style="153" customWidth="1"/>
    <col min="14593" max="14594" width="30" style="153" customWidth="1"/>
    <col min="14595" max="14595" width="14" style="153" customWidth="1"/>
    <col min="14596" max="14596" width="9.140625" style="153" customWidth="1"/>
    <col min="14597" max="14598" width="30" style="153" customWidth="1"/>
    <col min="14599" max="14601" width="15" style="153" customWidth="1"/>
    <col min="14602" max="14602" width="30" style="153" customWidth="1"/>
    <col min="14603" max="14848" width="9.140625" style="153" customWidth="1"/>
    <col min="14849" max="14850" width="30" style="153" customWidth="1"/>
    <col min="14851" max="14851" width="14" style="153" customWidth="1"/>
    <col min="14852" max="14852" width="9.140625" style="153" customWidth="1"/>
    <col min="14853" max="14854" width="30" style="153" customWidth="1"/>
    <col min="14855" max="14857" width="15" style="153" customWidth="1"/>
    <col min="14858" max="14858" width="30" style="153" customWidth="1"/>
    <col min="14859" max="15104" width="9.140625" style="153" customWidth="1"/>
    <col min="15105" max="15106" width="30" style="153" customWidth="1"/>
    <col min="15107" max="15107" width="14" style="153" customWidth="1"/>
    <col min="15108" max="15108" width="9.140625" style="153" customWidth="1"/>
    <col min="15109" max="15110" width="30" style="153" customWidth="1"/>
    <col min="15111" max="15113" width="15" style="153" customWidth="1"/>
    <col min="15114" max="15114" width="30" style="153" customWidth="1"/>
    <col min="15115" max="15360" width="9.140625" style="153" customWidth="1"/>
    <col min="15361" max="15362" width="30" style="153" customWidth="1"/>
    <col min="15363" max="15363" width="14" style="153" customWidth="1"/>
    <col min="15364" max="15364" width="9.140625" style="153" customWidth="1"/>
    <col min="15365" max="15366" width="30" style="153" customWidth="1"/>
    <col min="15367" max="15369" width="15" style="153" customWidth="1"/>
    <col min="15370" max="15370" width="30" style="153" customWidth="1"/>
    <col min="15371" max="15616" width="9.140625" style="153" customWidth="1"/>
    <col min="15617" max="15618" width="30" style="153" customWidth="1"/>
    <col min="15619" max="15619" width="14" style="153" customWidth="1"/>
    <col min="15620" max="15620" width="9.140625" style="153" customWidth="1"/>
    <col min="15621" max="15622" width="30" style="153" customWidth="1"/>
    <col min="15623" max="15625" width="15" style="153" customWidth="1"/>
    <col min="15626" max="15626" width="30" style="153" customWidth="1"/>
    <col min="15627" max="15872" width="9.140625" style="153" customWidth="1"/>
    <col min="15873" max="15874" width="30" style="153" customWidth="1"/>
    <col min="15875" max="15875" width="14" style="153" customWidth="1"/>
    <col min="15876" max="15876" width="9.140625" style="153" customWidth="1"/>
    <col min="15877" max="15878" width="30" style="153" customWidth="1"/>
    <col min="15879" max="15881" width="15" style="153" customWidth="1"/>
    <col min="15882" max="15882" width="30" style="153" customWidth="1"/>
    <col min="15883" max="16128" width="9.140625" style="153" customWidth="1"/>
    <col min="16129" max="16130" width="30" style="153" customWidth="1"/>
    <col min="16131" max="16131" width="14" style="153" customWidth="1"/>
    <col min="16132" max="16132" width="9.140625" style="153" customWidth="1"/>
    <col min="16133" max="16134" width="30" style="153" customWidth="1"/>
    <col min="16135" max="16137" width="15" style="153" customWidth="1"/>
    <col min="16138" max="16138" width="30" style="153" customWidth="1"/>
    <col min="16139" max="16384" width="9.140625" style="153" customWidth="1"/>
  </cols>
  <sheetData>
    <row r="1" spans="1:10" ht="56.45" customHeight="1" x14ac:dyDescent="0.2"/>
    <row r="3" spans="1:10" ht="15.75" x14ac:dyDescent="0.25">
      <c r="A3" s="158" t="s">
        <v>609</v>
      </c>
    </row>
    <row r="5" spans="1:10" s="159" customFormat="1" x14ac:dyDescent="0.2">
      <c r="A5" s="159" t="s">
        <v>622</v>
      </c>
    </row>
    <row r="6" spans="1:10" ht="15.75" x14ac:dyDescent="0.25">
      <c r="A6" s="158" t="s">
        <v>608</v>
      </c>
    </row>
    <row r="7" spans="1:10" ht="24" x14ac:dyDescent="0.2">
      <c r="A7" s="160" t="s">
        <v>607</v>
      </c>
      <c r="B7" s="160" t="s">
        <v>606</v>
      </c>
      <c r="C7" s="161" t="s">
        <v>605</v>
      </c>
      <c r="D7" s="160" t="s">
        <v>59</v>
      </c>
      <c r="E7" s="160" t="s">
        <v>60</v>
      </c>
      <c r="F7" s="160" t="s">
        <v>604</v>
      </c>
      <c r="G7" s="167" t="s">
        <v>603</v>
      </c>
      <c r="H7" s="168" t="s">
        <v>602</v>
      </c>
      <c r="I7" s="163" t="s">
        <v>74</v>
      </c>
      <c r="J7" s="160" t="s">
        <v>8</v>
      </c>
    </row>
    <row r="8" spans="1:10" x14ac:dyDescent="0.2">
      <c r="A8" s="153" t="s">
        <v>57</v>
      </c>
      <c r="B8" s="153" t="s">
        <v>58</v>
      </c>
      <c r="C8" s="154">
        <v>44074</v>
      </c>
      <c r="D8" s="153">
        <v>366</v>
      </c>
      <c r="E8" s="153" t="s">
        <v>75</v>
      </c>
      <c r="F8" s="153" t="s">
        <v>533</v>
      </c>
      <c r="G8" s="165">
        <v>1</v>
      </c>
      <c r="H8" s="166">
        <v>982</v>
      </c>
      <c r="I8" s="156">
        <v>5748.36</v>
      </c>
      <c r="J8" s="153" t="s">
        <v>461</v>
      </c>
    </row>
    <row r="9" spans="1:10" x14ac:dyDescent="0.2">
      <c r="A9" s="153" t="s">
        <v>57</v>
      </c>
      <c r="B9" s="153" t="s">
        <v>58</v>
      </c>
      <c r="C9" s="154">
        <v>44074</v>
      </c>
      <c r="D9" s="153">
        <v>233</v>
      </c>
      <c r="E9" s="153" t="s">
        <v>83</v>
      </c>
      <c r="F9" s="153" t="s">
        <v>564</v>
      </c>
      <c r="G9" s="165">
        <v>1</v>
      </c>
      <c r="H9" s="166">
        <v>1139.5</v>
      </c>
      <c r="I9" s="156">
        <v>2326.92</v>
      </c>
      <c r="J9" s="153" t="s">
        <v>461</v>
      </c>
    </row>
    <row r="10" spans="1:10" x14ac:dyDescent="0.2">
      <c r="A10" s="153" t="s">
        <v>57</v>
      </c>
      <c r="B10" s="153" t="s">
        <v>58</v>
      </c>
      <c r="C10" s="154">
        <v>44074</v>
      </c>
      <c r="D10" s="153">
        <v>233</v>
      </c>
      <c r="E10" s="153" t="s">
        <v>83</v>
      </c>
      <c r="F10" s="153" t="s">
        <v>594</v>
      </c>
      <c r="G10" s="165">
        <v>1</v>
      </c>
      <c r="H10" s="166">
        <v>481.5</v>
      </c>
      <c r="I10" s="156">
        <v>1713.96</v>
      </c>
      <c r="J10" s="153" t="s">
        <v>461</v>
      </c>
    </row>
    <row r="11" spans="1:10" x14ac:dyDescent="0.2">
      <c r="A11" s="153" t="s">
        <v>57</v>
      </c>
      <c r="B11" s="153" t="s">
        <v>58</v>
      </c>
      <c r="C11" s="154">
        <v>44074</v>
      </c>
      <c r="D11" s="153">
        <v>233</v>
      </c>
      <c r="E11" s="153" t="s">
        <v>83</v>
      </c>
      <c r="F11" s="153" t="s">
        <v>468</v>
      </c>
      <c r="G11" s="165">
        <v>2</v>
      </c>
      <c r="H11" s="166">
        <v>1268</v>
      </c>
      <c r="I11" s="156">
        <v>1560</v>
      </c>
      <c r="J11" s="153" t="s">
        <v>461</v>
      </c>
    </row>
    <row r="12" spans="1:10" x14ac:dyDescent="0.2">
      <c r="A12" s="153" t="s">
        <v>57</v>
      </c>
      <c r="B12" s="153" t="s">
        <v>58</v>
      </c>
      <c r="C12" s="154">
        <v>44074</v>
      </c>
      <c r="D12" s="153">
        <v>233</v>
      </c>
      <c r="E12" s="153" t="s">
        <v>83</v>
      </c>
      <c r="F12" s="153" t="s">
        <v>477</v>
      </c>
      <c r="G12" s="165">
        <v>1</v>
      </c>
      <c r="H12" s="166">
        <v>598.5</v>
      </c>
      <c r="I12" s="156">
        <v>2564.5100000000002</v>
      </c>
      <c r="J12" s="153" t="s">
        <v>461</v>
      </c>
    </row>
    <row r="13" spans="1:10" x14ac:dyDescent="0.2">
      <c r="A13" s="153" t="s">
        <v>57</v>
      </c>
      <c r="B13" s="153" t="s">
        <v>58</v>
      </c>
      <c r="C13" s="154">
        <v>44074</v>
      </c>
      <c r="D13" s="153">
        <v>233</v>
      </c>
      <c r="E13" s="153" t="s">
        <v>83</v>
      </c>
      <c r="F13" s="153" t="s">
        <v>535</v>
      </c>
      <c r="G13" s="165">
        <v>1</v>
      </c>
      <c r="H13" s="166">
        <v>770.3</v>
      </c>
      <c r="I13" s="156">
        <v>0</v>
      </c>
      <c r="J13" s="153" t="s">
        <v>461</v>
      </c>
    </row>
    <row r="14" spans="1:10" x14ac:dyDescent="0.2">
      <c r="A14" s="153" t="s">
        <v>57</v>
      </c>
      <c r="B14" s="153" t="s">
        <v>58</v>
      </c>
      <c r="C14" s="154">
        <v>44074</v>
      </c>
      <c r="D14" s="153">
        <v>233</v>
      </c>
      <c r="E14" s="153" t="s">
        <v>83</v>
      </c>
      <c r="F14" s="153" t="s">
        <v>466</v>
      </c>
      <c r="G14" s="165">
        <v>1</v>
      </c>
      <c r="H14" s="166">
        <v>423</v>
      </c>
      <c r="I14" s="156">
        <v>0</v>
      </c>
      <c r="J14" s="153" t="s">
        <v>461</v>
      </c>
    </row>
    <row r="15" spans="1:10" x14ac:dyDescent="0.2">
      <c r="A15" s="153" t="s">
        <v>57</v>
      </c>
      <c r="B15" s="153" t="s">
        <v>58</v>
      </c>
      <c r="C15" s="154">
        <v>44074</v>
      </c>
      <c r="D15" s="153">
        <v>394</v>
      </c>
      <c r="E15" s="153" t="s">
        <v>86</v>
      </c>
      <c r="F15" s="153" t="s">
        <v>525</v>
      </c>
      <c r="G15" s="165">
        <v>1</v>
      </c>
      <c r="H15" s="166">
        <v>1168.7</v>
      </c>
      <c r="I15" s="156">
        <v>4828.9399999999996</v>
      </c>
      <c r="J15" s="153" t="s">
        <v>461</v>
      </c>
    </row>
    <row r="16" spans="1:10" x14ac:dyDescent="0.2">
      <c r="A16" s="153" t="s">
        <v>57</v>
      </c>
      <c r="B16" s="153" t="s">
        <v>58</v>
      </c>
      <c r="C16" s="154">
        <v>44074</v>
      </c>
      <c r="D16" s="153">
        <v>394</v>
      </c>
      <c r="E16" s="153" t="s">
        <v>86</v>
      </c>
      <c r="F16" s="153" t="s">
        <v>465</v>
      </c>
      <c r="G16" s="165">
        <v>1</v>
      </c>
      <c r="H16" s="166">
        <v>345</v>
      </c>
      <c r="I16" s="156">
        <v>2225.23</v>
      </c>
      <c r="J16" s="153" t="s">
        <v>461</v>
      </c>
    </row>
    <row r="17" spans="1:10" x14ac:dyDescent="0.2">
      <c r="A17" s="153" t="s">
        <v>57</v>
      </c>
      <c r="B17" s="153" t="s">
        <v>58</v>
      </c>
      <c r="C17" s="154">
        <v>44074</v>
      </c>
      <c r="D17" s="153">
        <v>288</v>
      </c>
      <c r="E17" s="153" t="s">
        <v>90</v>
      </c>
      <c r="F17" s="153" t="s">
        <v>518</v>
      </c>
      <c r="G17" s="165">
        <v>1</v>
      </c>
      <c r="H17" s="166">
        <v>400</v>
      </c>
      <c r="I17" s="156">
        <v>655.63</v>
      </c>
      <c r="J17" s="153" t="s">
        <v>461</v>
      </c>
    </row>
    <row r="18" spans="1:10" x14ac:dyDescent="0.2">
      <c r="A18" s="153" t="s">
        <v>57</v>
      </c>
      <c r="B18" s="153" t="s">
        <v>58</v>
      </c>
      <c r="C18" s="154">
        <v>44074</v>
      </c>
      <c r="D18" s="153">
        <v>288</v>
      </c>
      <c r="E18" s="153" t="s">
        <v>90</v>
      </c>
      <c r="F18" s="153" t="s">
        <v>500</v>
      </c>
      <c r="G18" s="165">
        <v>1</v>
      </c>
      <c r="H18" s="166">
        <v>1087.7</v>
      </c>
      <c r="I18" s="156">
        <v>6586.28</v>
      </c>
      <c r="J18" s="153" t="s">
        <v>461</v>
      </c>
    </row>
    <row r="19" spans="1:10" x14ac:dyDescent="0.2">
      <c r="A19" s="153" t="s">
        <v>57</v>
      </c>
      <c r="B19" s="153" t="s">
        <v>58</v>
      </c>
      <c r="C19" s="154">
        <v>44074</v>
      </c>
      <c r="D19" s="153">
        <v>288</v>
      </c>
      <c r="E19" s="153" t="s">
        <v>90</v>
      </c>
      <c r="F19" s="153" t="s">
        <v>508</v>
      </c>
      <c r="G19" s="165">
        <v>1</v>
      </c>
      <c r="H19" s="166">
        <v>5695.35</v>
      </c>
      <c r="I19" s="156">
        <v>20000</v>
      </c>
      <c r="J19" s="153" t="s">
        <v>461</v>
      </c>
    </row>
    <row r="20" spans="1:10" x14ac:dyDescent="0.2">
      <c r="A20" s="153" t="s">
        <v>57</v>
      </c>
      <c r="B20" s="153" t="s">
        <v>58</v>
      </c>
      <c r="C20" s="154">
        <v>44074</v>
      </c>
      <c r="D20" s="153">
        <v>272</v>
      </c>
      <c r="E20" s="153" t="s">
        <v>621</v>
      </c>
      <c r="F20" s="153" t="s">
        <v>474</v>
      </c>
      <c r="G20" s="165">
        <v>2</v>
      </c>
      <c r="H20" s="166">
        <v>133</v>
      </c>
      <c r="I20" s="156">
        <v>0</v>
      </c>
      <c r="J20" s="153" t="s">
        <v>461</v>
      </c>
    </row>
    <row r="21" spans="1:10" x14ac:dyDescent="0.2">
      <c r="A21" s="153" t="s">
        <v>57</v>
      </c>
      <c r="B21" s="153" t="s">
        <v>58</v>
      </c>
      <c r="C21" s="154">
        <v>44074</v>
      </c>
      <c r="D21" s="153">
        <v>200</v>
      </c>
      <c r="E21" s="153" t="s">
        <v>92</v>
      </c>
      <c r="F21" s="153" t="s">
        <v>468</v>
      </c>
      <c r="G21" s="165">
        <v>1</v>
      </c>
      <c r="H21" s="166">
        <v>441.5</v>
      </c>
      <c r="I21" s="156">
        <v>3800</v>
      </c>
      <c r="J21" s="153" t="s">
        <v>461</v>
      </c>
    </row>
    <row r="22" spans="1:10" x14ac:dyDescent="0.2">
      <c r="A22" s="153" t="s">
        <v>57</v>
      </c>
      <c r="B22" s="153" t="s">
        <v>58</v>
      </c>
      <c r="C22" s="154">
        <v>44074</v>
      </c>
      <c r="D22" s="153">
        <v>286</v>
      </c>
      <c r="E22" s="153" t="s">
        <v>93</v>
      </c>
      <c r="F22" s="153" t="s">
        <v>493</v>
      </c>
      <c r="G22" s="165">
        <v>1</v>
      </c>
      <c r="H22" s="166">
        <v>1</v>
      </c>
      <c r="I22" s="156">
        <v>0</v>
      </c>
      <c r="J22" s="153" t="s">
        <v>461</v>
      </c>
    </row>
    <row r="23" spans="1:10" x14ac:dyDescent="0.2">
      <c r="A23" s="153" t="s">
        <v>57</v>
      </c>
      <c r="B23" s="153" t="s">
        <v>58</v>
      </c>
      <c r="C23" s="154">
        <v>44074</v>
      </c>
      <c r="D23" s="153">
        <v>286</v>
      </c>
      <c r="E23" s="153" t="s">
        <v>93</v>
      </c>
      <c r="F23" s="153" t="s">
        <v>470</v>
      </c>
      <c r="G23" s="165">
        <v>1</v>
      </c>
      <c r="H23" s="166">
        <v>73.099999999999994</v>
      </c>
      <c r="I23" s="156">
        <v>275.82</v>
      </c>
      <c r="J23" s="153" t="s">
        <v>461</v>
      </c>
    </row>
    <row r="24" spans="1:10" x14ac:dyDescent="0.2">
      <c r="A24" s="153" t="s">
        <v>57</v>
      </c>
      <c r="B24" s="153" t="s">
        <v>58</v>
      </c>
      <c r="C24" s="154">
        <v>44074</v>
      </c>
      <c r="D24" s="153">
        <v>286</v>
      </c>
      <c r="E24" s="153" t="s">
        <v>93</v>
      </c>
      <c r="F24" s="153" t="s">
        <v>521</v>
      </c>
      <c r="G24" s="165">
        <v>1</v>
      </c>
      <c r="H24" s="166">
        <v>1</v>
      </c>
      <c r="I24" s="156">
        <v>0</v>
      </c>
      <c r="J24" s="153" t="s">
        <v>461</v>
      </c>
    </row>
    <row r="25" spans="1:10" x14ac:dyDescent="0.2">
      <c r="A25" s="153" t="s">
        <v>57</v>
      </c>
      <c r="B25" s="153" t="s">
        <v>58</v>
      </c>
      <c r="C25" s="154">
        <v>44074</v>
      </c>
      <c r="D25" s="153">
        <v>286</v>
      </c>
      <c r="E25" s="153" t="s">
        <v>93</v>
      </c>
      <c r="F25" s="153" t="s">
        <v>478</v>
      </c>
      <c r="G25" s="165">
        <v>2</v>
      </c>
      <c r="H25" s="166">
        <v>30.52</v>
      </c>
      <c r="I25" s="156">
        <v>312</v>
      </c>
      <c r="J25" s="153" t="s">
        <v>461</v>
      </c>
    </row>
    <row r="26" spans="1:10" x14ac:dyDescent="0.2">
      <c r="A26" s="153" t="s">
        <v>57</v>
      </c>
      <c r="B26" s="153" t="s">
        <v>58</v>
      </c>
      <c r="C26" s="154">
        <v>44074</v>
      </c>
      <c r="D26" s="153">
        <v>286</v>
      </c>
      <c r="E26" s="153" t="s">
        <v>93</v>
      </c>
      <c r="F26" s="153" t="s">
        <v>468</v>
      </c>
      <c r="G26" s="165">
        <v>1</v>
      </c>
      <c r="H26" s="166">
        <v>23.05</v>
      </c>
      <c r="I26" s="156">
        <v>197.53</v>
      </c>
      <c r="J26" s="153" t="s">
        <v>461</v>
      </c>
    </row>
    <row r="27" spans="1:10" x14ac:dyDescent="0.2">
      <c r="A27" s="153" t="s">
        <v>57</v>
      </c>
      <c r="B27" s="153" t="s">
        <v>58</v>
      </c>
      <c r="C27" s="154">
        <v>44074</v>
      </c>
      <c r="D27" s="153">
        <v>286</v>
      </c>
      <c r="E27" s="153" t="s">
        <v>93</v>
      </c>
      <c r="F27" s="153" t="s">
        <v>474</v>
      </c>
      <c r="G27" s="165">
        <v>1</v>
      </c>
      <c r="H27" s="166">
        <v>130.96</v>
      </c>
      <c r="I27" s="156">
        <v>1321.33</v>
      </c>
      <c r="J27" s="153" t="s">
        <v>461</v>
      </c>
    </row>
    <row r="28" spans="1:10" x14ac:dyDescent="0.2">
      <c r="A28" s="153" t="s">
        <v>57</v>
      </c>
      <c r="B28" s="153" t="s">
        <v>58</v>
      </c>
      <c r="C28" s="154">
        <v>44074</v>
      </c>
      <c r="D28" s="153">
        <v>197</v>
      </c>
      <c r="E28" s="153" t="s">
        <v>96</v>
      </c>
      <c r="F28" s="153" t="s">
        <v>508</v>
      </c>
      <c r="G28" s="165">
        <v>1</v>
      </c>
      <c r="H28" s="166">
        <v>1607.55</v>
      </c>
      <c r="I28" s="156">
        <v>8026.71</v>
      </c>
      <c r="J28" s="153" t="s">
        <v>461</v>
      </c>
    </row>
    <row r="29" spans="1:10" x14ac:dyDescent="0.2">
      <c r="A29" s="153" t="s">
        <v>57</v>
      </c>
      <c r="B29" s="153" t="s">
        <v>58</v>
      </c>
      <c r="C29" s="154">
        <v>44074</v>
      </c>
      <c r="D29" s="153">
        <v>216</v>
      </c>
      <c r="E29" s="153" t="s">
        <v>97</v>
      </c>
      <c r="F29" s="153" t="s">
        <v>464</v>
      </c>
      <c r="G29" s="165">
        <v>1</v>
      </c>
      <c r="H29" s="166">
        <v>74</v>
      </c>
      <c r="I29" s="156">
        <v>753.19</v>
      </c>
      <c r="J29" s="153" t="s">
        <v>461</v>
      </c>
    </row>
    <row r="30" spans="1:10" x14ac:dyDescent="0.2">
      <c r="A30" s="153" t="s">
        <v>57</v>
      </c>
      <c r="B30" s="153" t="s">
        <v>58</v>
      </c>
      <c r="C30" s="154">
        <v>44074</v>
      </c>
      <c r="D30" s="153">
        <v>216</v>
      </c>
      <c r="E30" s="153" t="s">
        <v>97</v>
      </c>
      <c r="F30" s="153" t="s">
        <v>506</v>
      </c>
      <c r="G30" s="165">
        <v>1</v>
      </c>
      <c r="H30" s="166">
        <v>247.89</v>
      </c>
      <c r="I30" s="156">
        <v>512.79999999999995</v>
      </c>
      <c r="J30" s="153" t="s">
        <v>461</v>
      </c>
    </row>
    <row r="31" spans="1:10" x14ac:dyDescent="0.2">
      <c r="A31" s="153" t="s">
        <v>57</v>
      </c>
      <c r="B31" s="153" t="s">
        <v>58</v>
      </c>
      <c r="C31" s="154">
        <v>44074</v>
      </c>
      <c r="D31" s="153">
        <v>380</v>
      </c>
      <c r="E31" s="153" t="s">
        <v>102</v>
      </c>
      <c r="F31" s="153" t="s">
        <v>518</v>
      </c>
      <c r="G31" s="165">
        <v>1</v>
      </c>
      <c r="H31" s="166">
        <v>879.21</v>
      </c>
      <c r="I31" s="156">
        <v>2750</v>
      </c>
      <c r="J31" s="153" t="s">
        <v>461</v>
      </c>
    </row>
    <row r="32" spans="1:10" x14ac:dyDescent="0.2">
      <c r="A32" s="153" t="s">
        <v>57</v>
      </c>
      <c r="B32" s="153" t="s">
        <v>58</v>
      </c>
      <c r="C32" s="154">
        <v>44074</v>
      </c>
      <c r="D32" s="153">
        <v>380</v>
      </c>
      <c r="E32" s="153" t="s">
        <v>102</v>
      </c>
      <c r="F32" s="153" t="s">
        <v>543</v>
      </c>
      <c r="G32" s="165">
        <v>1</v>
      </c>
      <c r="H32" s="166">
        <v>120</v>
      </c>
      <c r="I32" s="156">
        <v>819.67</v>
      </c>
      <c r="J32" s="153" t="s">
        <v>461</v>
      </c>
    </row>
    <row r="33" spans="1:10" x14ac:dyDescent="0.2">
      <c r="A33" s="153" t="s">
        <v>57</v>
      </c>
      <c r="B33" s="153" t="s">
        <v>58</v>
      </c>
      <c r="C33" s="154">
        <v>44074</v>
      </c>
      <c r="D33" s="153">
        <v>140</v>
      </c>
      <c r="E33" s="153" t="s">
        <v>104</v>
      </c>
      <c r="F33" s="153" t="s">
        <v>493</v>
      </c>
      <c r="G33" s="165">
        <v>1</v>
      </c>
      <c r="H33" s="166">
        <v>141</v>
      </c>
      <c r="I33" s="156">
        <v>1124.24</v>
      </c>
      <c r="J33" s="153" t="s">
        <v>461</v>
      </c>
    </row>
    <row r="34" spans="1:10" x14ac:dyDescent="0.2">
      <c r="A34" s="153" t="s">
        <v>57</v>
      </c>
      <c r="B34" s="153" t="s">
        <v>58</v>
      </c>
      <c r="C34" s="154">
        <v>44074</v>
      </c>
      <c r="D34" s="153">
        <v>140</v>
      </c>
      <c r="E34" s="153" t="s">
        <v>104</v>
      </c>
      <c r="F34" s="153" t="s">
        <v>511</v>
      </c>
      <c r="G34" s="165">
        <v>1</v>
      </c>
      <c r="H34" s="166">
        <v>1288</v>
      </c>
      <c r="I34" s="156">
        <v>7219.85</v>
      </c>
      <c r="J34" s="153" t="s">
        <v>461</v>
      </c>
    </row>
    <row r="35" spans="1:10" x14ac:dyDescent="0.2">
      <c r="A35" s="153" t="s">
        <v>57</v>
      </c>
      <c r="B35" s="153" t="s">
        <v>58</v>
      </c>
      <c r="C35" s="154">
        <v>44074</v>
      </c>
      <c r="D35" s="153">
        <v>153</v>
      </c>
      <c r="E35" s="153" t="s">
        <v>106</v>
      </c>
      <c r="F35" s="153" t="s">
        <v>474</v>
      </c>
      <c r="G35" s="165">
        <v>1</v>
      </c>
      <c r="H35" s="166">
        <v>527</v>
      </c>
      <c r="I35" s="156">
        <v>0</v>
      </c>
      <c r="J35" s="153" t="s">
        <v>461</v>
      </c>
    </row>
    <row r="36" spans="1:10" x14ac:dyDescent="0.2">
      <c r="A36" s="153" t="s">
        <v>57</v>
      </c>
      <c r="B36" s="153" t="s">
        <v>58</v>
      </c>
      <c r="C36" s="154">
        <v>44074</v>
      </c>
      <c r="D36" s="153">
        <v>196</v>
      </c>
      <c r="E36" s="153" t="s">
        <v>107</v>
      </c>
      <c r="F36" s="153" t="s">
        <v>465</v>
      </c>
      <c r="G36" s="165">
        <v>1</v>
      </c>
      <c r="H36" s="166">
        <v>233.88</v>
      </c>
      <c r="I36" s="156">
        <v>3288.99</v>
      </c>
      <c r="J36" s="153" t="s">
        <v>461</v>
      </c>
    </row>
    <row r="37" spans="1:10" x14ac:dyDescent="0.2">
      <c r="A37" s="153" t="s">
        <v>57</v>
      </c>
      <c r="B37" s="153" t="s">
        <v>58</v>
      </c>
      <c r="C37" s="154">
        <v>44074</v>
      </c>
      <c r="D37" s="153">
        <v>206</v>
      </c>
      <c r="E37" s="153" t="s">
        <v>108</v>
      </c>
      <c r="F37" s="153" t="s">
        <v>513</v>
      </c>
      <c r="G37" s="165">
        <v>1</v>
      </c>
      <c r="H37" s="166">
        <v>57</v>
      </c>
      <c r="I37" s="156">
        <v>500</v>
      </c>
      <c r="J37" s="153" t="s">
        <v>461</v>
      </c>
    </row>
    <row r="38" spans="1:10" x14ac:dyDescent="0.2">
      <c r="A38" s="153" t="s">
        <v>57</v>
      </c>
      <c r="B38" s="153" t="s">
        <v>58</v>
      </c>
      <c r="C38" s="154">
        <v>44074</v>
      </c>
      <c r="D38" s="153">
        <v>206</v>
      </c>
      <c r="E38" s="153" t="s">
        <v>108</v>
      </c>
      <c r="F38" s="153" t="s">
        <v>471</v>
      </c>
      <c r="G38" s="165">
        <v>1</v>
      </c>
      <c r="H38" s="166">
        <v>313.83999999999997</v>
      </c>
      <c r="I38" s="156">
        <v>4225.7</v>
      </c>
      <c r="J38" s="153" t="s">
        <v>461</v>
      </c>
    </row>
    <row r="39" spans="1:10" x14ac:dyDescent="0.2">
      <c r="A39" s="153" t="s">
        <v>57</v>
      </c>
      <c r="B39" s="153" t="s">
        <v>58</v>
      </c>
      <c r="C39" s="154">
        <v>44074</v>
      </c>
      <c r="D39" s="153">
        <v>206</v>
      </c>
      <c r="E39" s="153" t="s">
        <v>108</v>
      </c>
      <c r="F39" s="153" t="s">
        <v>561</v>
      </c>
      <c r="G39" s="165">
        <v>1</v>
      </c>
      <c r="H39" s="166">
        <v>146</v>
      </c>
      <c r="I39" s="156">
        <v>1272.28</v>
      </c>
      <c r="J39" s="153" t="s">
        <v>461</v>
      </c>
    </row>
    <row r="40" spans="1:10" x14ac:dyDescent="0.2">
      <c r="A40" s="153" t="s">
        <v>57</v>
      </c>
      <c r="B40" s="153" t="s">
        <v>58</v>
      </c>
      <c r="C40" s="154">
        <v>44074</v>
      </c>
      <c r="D40" s="153">
        <v>206</v>
      </c>
      <c r="E40" s="153" t="s">
        <v>108</v>
      </c>
      <c r="F40" s="153" t="s">
        <v>468</v>
      </c>
      <c r="G40" s="165">
        <v>1</v>
      </c>
      <c r="H40" s="166">
        <v>57.01</v>
      </c>
      <c r="I40" s="156">
        <v>589.96</v>
      </c>
      <c r="J40" s="153" t="s">
        <v>461</v>
      </c>
    </row>
    <row r="41" spans="1:10" x14ac:dyDescent="0.2">
      <c r="A41" s="153" t="s">
        <v>57</v>
      </c>
      <c r="B41" s="153" t="s">
        <v>58</v>
      </c>
      <c r="C41" s="154">
        <v>44074</v>
      </c>
      <c r="D41" s="153">
        <v>206</v>
      </c>
      <c r="E41" s="153" t="s">
        <v>108</v>
      </c>
      <c r="F41" s="153" t="s">
        <v>482</v>
      </c>
      <c r="G41" s="165">
        <v>1</v>
      </c>
      <c r="H41" s="166">
        <v>55.5</v>
      </c>
      <c r="I41" s="156">
        <v>646.39</v>
      </c>
      <c r="J41" s="153" t="s">
        <v>461</v>
      </c>
    </row>
    <row r="42" spans="1:10" x14ac:dyDescent="0.2">
      <c r="A42" s="153" t="s">
        <v>57</v>
      </c>
      <c r="B42" s="153" t="s">
        <v>58</v>
      </c>
      <c r="C42" s="154">
        <v>44074</v>
      </c>
      <c r="D42" s="153">
        <v>206</v>
      </c>
      <c r="E42" s="153" t="s">
        <v>108</v>
      </c>
      <c r="F42" s="153" t="s">
        <v>588</v>
      </c>
      <c r="G42" s="165">
        <v>1</v>
      </c>
      <c r="H42" s="166">
        <v>1201.3499999999999</v>
      </c>
      <c r="I42" s="156">
        <v>1287.5</v>
      </c>
      <c r="J42" s="153" t="s">
        <v>461</v>
      </c>
    </row>
    <row r="43" spans="1:10" x14ac:dyDescent="0.2">
      <c r="A43" s="153" t="s">
        <v>57</v>
      </c>
      <c r="B43" s="153" t="s">
        <v>58</v>
      </c>
      <c r="C43" s="154">
        <v>44074</v>
      </c>
      <c r="D43" s="153">
        <v>328</v>
      </c>
      <c r="E43" s="153" t="s">
        <v>109</v>
      </c>
      <c r="F43" s="153" t="s">
        <v>601</v>
      </c>
      <c r="G43" s="165">
        <v>1</v>
      </c>
      <c r="H43" s="166">
        <v>4591</v>
      </c>
      <c r="I43" s="156">
        <v>9100</v>
      </c>
      <c r="J43" s="153" t="s">
        <v>461</v>
      </c>
    </row>
    <row r="44" spans="1:10" x14ac:dyDescent="0.2">
      <c r="A44" s="153" t="s">
        <v>57</v>
      </c>
      <c r="B44" s="153" t="s">
        <v>58</v>
      </c>
      <c r="C44" s="154">
        <v>44074</v>
      </c>
      <c r="D44" s="153">
        <v>570</v>
      </c>
      <c r="E44" s="153" t="s">
        <v>112</v>
      </c>
      <c r="F44" s="153" t="s">
        <v>464</v>
      </c>
      <c r="G44" s="165">
        <v>1</v>
      </c>
      <c r="H44" s="166">
        <v>400</v>
      </c>
      <c r="I44" s="156">
        <v>0</v>
      </c>
      <c r="J44" s="153" t="s">
        <v>461</v>
      </c>
    </row>
    <row r="45" spans="1:10" x14ac:dyDescent="0.2">
      <c r="A45" s="153" t="s">
        <v>57</v>
      </c>
      <c r="B45" s="153" t="s">
        <v>58</v>
      </c>
      <c r="C45" s="154">
        <v>44074</v>
      </c>
      <c r="D45" s="153">
        <v>369</v>
      </c>
      <c r="E45" s="153" t="s">
        <v>115</v>
      </c>
      <c r="F45" s="153" t="s">
        <v>469</v>
      </c>
      <c r="G45" s="165">
        <v>1</v>
      </c>
      <c r="H45" s="166">
        <v>253.89</v>
      </c>
      <c r="I45" s="156">
        <v>1644.89</v>
      </c>
      <c r="J45" s="153" t="s">
        <v>461</v>
      </c>
    </row>
    <row r="46" spans="1:10" x14ac:dyDescent="0.2">
      <c r="A46" s="153" t="s">
        <v>57</v>
      </c>
      <c r="B46" s="153" t="s">
        <v>58</v>
      </c>
      <c r="C46" s="154">
        <v>44074</v>
      </c>
      <c r="D46" s="153">
        <v>369</v>
      </c>
      <c r="E46" s="153" t="s">
        <v>115</v>
      </c>
      <c r="F46" s="153" t="s">
        <v>600</v>
      </c>
      <c r="G46" s="165">
        <v>1</v>
      </c>
      <c r="H46" s="166">
        <v>455.5</v>
      </c>
      <c r="I46" s="156">
        <v>0</v>
      </c>
      <c r="J46" s="153" t="s">
        <v>461</v>
      </c>
    </row>
    <row r="47" spans="1:10" x14ac:dyDescent="0.2">
      <c r="A47" s="153" t="s">
        <v>57</v>
      </c>
      <c r="B47" s="153" t="s">
        <v>58</v>
      </c>
      <c r="C47" s="154">
        <v>44074</v>
      </c>
      <c r="D47" s="153">
        <v>541</v>
      </c>
      <c r="E47" s="153" t="s">
        <v>116</v>
      </c>
      <c r="F47" s="153" t="s">
        <v>520</v>
      </c>
      <c r="G47" s="165">
        <v>1</v>
      </c>
      <c r="H47" s="166">
        <v>6904.03</v>
      </c>
      <c r="I47" s="156">
        <v>47831.9</v>
      </c>
      <c r="J47" s="153" t="s">
        <v>461</v>
      </c>
    </row>
    <row r="48" spans="1:10" x14ac:dyDescent="0.2">
      <c r="A48" s="153" t="s">
        <v>57</v>
      </c>
      <c r="B48" s="153" t="s">
        <v>58</v>
      </c>
      <c r="C48" s="154">
        <v>44074</v>
      </c>
      <c r="D48" s="153">
        <v>207</v>
      </c>
      <c r="E48" s="153" t="s">
        <v>117</v>
      </c>
      <c r="F48" s="153" t="s">
        <v>516</v>
      </c>
      <c r="G48" s="165">
        <v>1</v>
      </c>
      <c r="H48" s="166">
        <v>1100</v>
      </c>
      <c r="I48" s="156">
        <v>258.16000000000003</v>
      </c>
      <c r="J48" s="153" t="s">
        <v>461</v>
      </c>
    </row>
    <row r="49" spans="1:10" x14ac:dyDescent="0.2">
      <c r="A49" s="153" t="s">
        <v>57</v>
      </c>
      <c r="B49" s="153" t="s">
        <v>58</v>
      </c>
      <c r="C49" s="154">
        <v>44074</v>
      </c>
      <c r="D49" s="153">
        <v>207</v>
      </c>
      <c r="E49" s="153" t="s">
        <v>117</v>
      </c>
      <c r="F49" s="153" t="s">
        <v>506</v>
      </c>
      <c r="G49" s="165">
        <v>1</v>
      </c>
      <c r="H49" s="166">
        <v>300</v>
      </c>
      <c r="I49" s="156">
        <v>0</v>
      </c>
      <c r="J49" s="153" t="s">
        <v>461</v>
      </c>
    </row>
    <row r="50" spans="1:10" x14ac:dyDescent="0.2">
      <c r="A50" s="153" t="s">
        <v>57</v>
      </c>
      <c r="B50" s="153" t="s">
        <v>58</v>
      </c>
      <c r="C50" s="154">
        <v>44074</v>
      </c>
      <c r="D50" s="153">
        <v>195</v>
      </c>
      <c r="E50" s="153" t="s">
        <v>119</v>
      </c>
      <c r="F50" s="153" t="s">
        <v>599</v>
      </c>
      <c r="G50" s="165">
        <v>1</v>
      </c>
      <c r="H50" s="166">
        <v>168</v>
      </c>
      <c r="I50" s="156">
        <v>1596.74</v>
      </c>
      <c r="J50" s="153" t="s">
        <v>461</v>
      </c>
    </row>
    <row r="51" spans="1:10" x14ac:dyDescent="0.2">
      <c r="A51" s="153" t="s">
        <v>57</v>
      </c>
      <c r="B51" s="153" t="s">
        <v>58</v>
      </c>
      <c r="C51" s="154">
        <v>44074</v>
      </c>
      <c r="D51" s="153">
        <v>3</v>
      </c>
      <c r="E51" s="153" t="s">
        <v>120</v>
      </c>
      <c r="F51" s="153" t="s">
        <v>471</v>
      </c>
      <c r="G51" s="165">
        <v>1</v>
      </c>
      <c r="H51" s="166">
        <v>487.94</v>
      </c>
      <c r="I51" s="156">
        <v>3113.93</v>
      </c>
      <c r="J51" s="153" t="s">
        <v>461</v>
      </c>
    </row>
    <row r="52" spans="1:10" x14ac:dyDescent="0.2">
      <c r="A52" s="153" t="s">
        <v>57</v>
      </c>
      <c r="B52" s="153" t="s">
        <v>58</v>
      </c>
      <c r="C52" s="154">
        <v>44074</v>
      </c>
      <c r="D52" s="153">
        <v>3</v>
      </c>
      <c r="E52" s="153" t="s">
        <v>120</v>
      </c>
      <c r="F52" s="153" t="s">
        <v>493</v>
      </c>
      <c r="G52" s="165">
        <v>3</v>
      </c>
      <c r="H52" s="166">
        <v>499.66</v>
      </c>
      <c r="I52" s="156">
        <v>4462.4399999999996</v>
      </c>
      <c r="J52" s="153" t="s">
        <v>461</v>
      </c>
    </row>
    <row r="53" spans="1:10" x14ac:dyDescent="0.2">
      <c r="A53" s="153" t="s">
        <v>57</v>
      </c>
      <c r="B53" s="153" t="s">
        <v>58</v>
      </c>
      <c r="C53" s="154">
        <v>44074</v>
      </c>
      <c r="D53" s="153">
        <v>3</v>
      </c>
      <c r="E53" s="153" t="s">
        <v>120</v>
      </c>
      <c r="F53" s="153" t="s">
        <v>469</v>
      </c>
      <c r="G53" s="165">
        <v>1</v>
      </c>
      <c r="H53" s="166">
        <v>599.49</v>
      </c>
      <c r="I53" s="156">
        <v>8014.22</v>
      </c>
      <c r="J53" s="153" t="s">
        <v>461</v>
      </c>
    </row>
    <row r="54" spans="1:10" x14ac:dyDescent="0.2">
      <c r="A54" s="153" t="s">
        <v>57</v>
      </c>
      <c r="B54" s="153" t="s">
        <v>58</v>
      </c>
      <c r="C54" s="154">
        <v>44074</v>
      </c>
      <c r="D54" s="153">
        <v>3</v>
      </c>
      <c r="E54" s="153" t="s">
        <v>120</v>
      </c>
      <c r="F54" s="153" t="s">
        <v>565</v>
      </c>
      <c r="G54" s="165">
        <v>1</v>
      </c>
      <c r="H54" s="166">
        <v>153.97999999999999</v>
      </c>
      <c r="I54" s="156">
        <v>2790.65</v>
      </c>
      <c r="J54" s="153" t="s">
        <v>461</v>
      </c>
    </row>
    <row r="55" spans="1:10" x14ac:dyDescent="0.2">
      <c r="A55" s="153" t="s">
        <v>57</v>
      </c>
      <c r="B55" s="153" t="s">
        <v>58</v>
      </c>
      <c r="C55" s="154">
        <v>44074</v>
      </c>
      <c r="D55" s="153">
        <v>3</v>
      </c>
      <c r="E55" s="153" t="s">
        <v>120</v>
      </c>
      <c r="F55" s="153" t="s">
        <v>558</v>
      </c>
      <c r="G55" s="165">
        <v>1</v>
      </c>
      <c r="H55" s="166">
        <v>74</v>
      </c>
      <c r="I55" s="156">
        <v>615.34</v>
      </c>
      <c r="J55" s="153" t="s">
        <v>461</v>
      </c>
    </row>
    <row r="56" spans="1:10" x14ac:dyDescent="0.2">
      <c r="A56" s="153" t="s">
        <v>57</v>
      </c>
      <c r="B56" s="153" t="s">
        <v>58</v>
      </c>
      <c r="C56" s="154">
        <v>44074</v>
      </c>
      <c r="D56" s="153">
        <v>3</v>
      </c>
      <c r="E56" s="153" t="s">
        <v>120</v>
      </c>
      <c r="F56" s="153" t="s">
        <v>468</v>
      </c>
      <c r="G56" s="165">
        <v>7</v>
      </c>
      <c r="H56" s="166">
        <v>598.08000000000004</v>
      </c>
      <c r="I56" s="156">
        <v>5906.28</v>
      </c>
      <c r="J56" s="153" t="s">
        <v>461</v>
      </c>
    </row>
    <row r="57" spans="1:10" x14ac:dyDescent="0.2">
      <c r="A57" s="153" t="s">
        <v>57</v>
      </c>
      <c r="B57" s="153" t="s">
        <v>58</v>
      </c>
      <c r="C57" s="154">
        <v>44074</v>
      </c>
      <c r="D57" s="153">
        <v>3</v>
      </c>
      <c r="E57" s="153" t="s">
        <v>120</v>
      </c>
      <c r="F57" s="153" t="s">
        <v>598</v>
      </c>
      <c r="G57" s="165">
        <v>1</v>
      </c>
      <c r="H57" s="166">
        <v>119.76</v>
      </c>
      <c r="I57" s="156">
        <v>900</v>
      </c>
      <c r="J57" s="153" t="s">
        <v>461</v>
      </c>
    </row>
    <row r="58" spans="1:10" x14ac:dyDescent="0.2">
      <c r="A58" s="153" t="s">
        <v>57</v>
      </c>
      <c r="B58" s="153" t="s">
        <v>58</v>
      </c>
      <c r="C58" s="154">
        <v>44074</v>
      </c>
      <c r="D58" s="153">
        <v>3</v>
      </c>
      <c r="E58" s="153" t="s">
        <v>120</v>
      </c>
      <c r="F58" s="153" t="s">
        <v>588</v>
      </c>
      <c r="G58" s="165">
        <v>1</v>
      </c>
      <c r="H58" s="166">
        <v>138.5</v>
      </c>
      <c r="I58" s="156">
        <v>1383.97</v>
      </c>
      <c r="J58" s="153" t="s">
        <v>461</v>
      </c>
    </row>
    <row r="59" spans="1:10" x14ac:dyDescent="0.2">
      <c r="A59" s="153" t="s">
        <v>57</v>
      </c>
      <c r="B59" s="153" t="s">
        <v>58</v>
      </c>
      <c r="C59" s="154">
        <v>44074</v>
      </c>
      <c r="D59" s="153">
        <v>3</v>
      </c>
      <c r="E59" s="153" t="s">
        <v>120</v>
      </c>
      <c r="F59" s="153" t="s">
        <v>477</v>
      </c>
      <c r="G59" s="165">
        <v>1</v>
      </c>
      <c r="H59" s="166">
        <v>129.56</v>
      </c>
      <c r="I59" s="156">
        <v>971.7</v>
      </c>
      <c r="J59" s="153" t="s">
        <v>461</v>
      </c>
    </row>
    <row r="60" spans="1:10" x14ac:dyDescent="0.2">
      <c r="A60" s="153" t="s">
        <v>57</v>
      </c>
      <c r="B60" s="153" t="s">
        <v>58</v>
      </c>
      <c r="C60" s="154">
        <v>44074</v>
      </c>
      <c r="D60" s="153">
        <v>3</v>
      </c>
      <c r="E60" s="153" t="s">
        <v>120</v>
      </c>
      <c r="F60" s="153" t="s">
        <v>466</v>
      </c>
      <c r="G60" s="165">
        <v>1</v>
      </c>
      <c r="H60" s="166">
        <v>6.4</v>
      </c>
      <c r="I60" s="156">
        <v>0</v>
      </c>
      <c r="J60" s="153" t="s">
        <v>461</v>
      </c>
    </row>
    <row r="61" spans="1:10" x14ac:dyDescent="0.2">
      <c r="A61" s="153" t="s">
        <v>57</v>
      </c>
      <c r="B61" s="153" t="s">
        <v>58</v>
      </c>
      <c r="C61" s="154">
        <v>44074</v>
      </c>
      <c r="D61" s="153">
        <v>3</v>
      </c>
      <c r="E61" s="153" t="s">
        <v>120</v>
      </c>
      <c r="F61" s="153" t="s">
        <v>488</v>
      </c>
      <c r="G61" s="165">
        <v>1</v>
      </c>
      <c r="H61" s="166">
        <v>14.3</v>
      </c>
      <c r="I61" s="156">
        <v>0</v>
      </c>
      <c r="J61" s="153" t="s">
        <v>461</v>
      </c>
    </row>
    <row r="62" spans="1:10" x14ac:dyDescent="0.2">
      <c r="A62" s="153" t="s">
        <v>57</v>
      </c>
      <c r="B62" s="153" t="s">
        <v>58</v>
      </c>
      <c r="C62" s="154">
        <v>44074</v>
      </c>
      <c r="D62" s="153">
        <v>193</v>
      </c>
      <c r="E62" s="153" t="s">
        <v>121</v>
      </c>
      <c r="F62" s="153" t="s">
        <v>525</v>
      </c>
      <c r="G62" s="165">
        <v>1</v>
      </c>
      <c r="H62" s="166">
        <v>72.22</v>
      </c>
      <c r="I62" s="156">
        <v>312</v>
      </c>
      <c r="J62" s="153" t="s">
        <v>461</v>
      </c>
    </row>
    <row r="63" spans="1:10" x14ac:dyDescent="0.2">
      <c r="A63" s="153" t="s">
        <v>57</v>
      </c>
      <c r="B63" s="153" t="s">
        <v>58</v>
      </c>
      <c r="C63" s="154">
        <v>44074</v>
      </c>
      <c r="D63" s="153">
        <v>193</v>
      </c>
      <c r="E63" s="153" t="s">
        <v>121</v>
      </c>
      <c r="F63" s="153" t="s">
        <v>478</v>
      </c>
      <c r="G63" s="165">
        <v>1</v>
      </c>
      <c r="H63" s="166">
        <v>92.18</v>
      </c>
      <c r="I63" s="156">
        <v>256.27</v>
      </c>
      <c r="J63" s="153" t="s">
        <v>461</v>
      </c>
    </row>
    <row r="64" spans="1:10" x14ac:dyDescent="0.2">
      <c r="A64" s="153" t="s">
        <v>57</v>
      </c>
      <c r="B64" s="153" t="s">
        <v>58</v>
      </c>
      <c r="C64" s="154">
        <v>44074</v>
      </c>
      <c r="D64" s="153">
        <v>193</v>
      </c>
      <c r="E64" s="153" t="s">
        <v>121</v>
      </c>
      <c r="F64" s="153" t="s">
        <v>468</v>
      </c>
      <c r="G64" s="165">
        <v>4</v>
      </c>
      <c r="H64" s="166">
        <v>273.42</v>
      </c>
      <c r="I64" s="156">
        <v>1300</v>
      </c>
      <c r="J64" s="153" t="s">
        <v>461</v>
      </c>
    </row>
    <row r="65" spans="1:10" x14ac:dyDescent="0.2">
      <c r="A65" s="153" t="s">
        <v>57</v>
      </c>
      <c r="B65" s="153" t="s">
        <v>58</v>
      </c>
      <c r="C65" s="154">
        <v>44074</v>
      </c>
      <c r="D65" s="153">
        <v>193</v>
      </c>
      <c r="E65" s="153" t="s">
        <v>121</v>
      </c>
      <c r="F65" s="153" t="s">
        <v>482</v>
      </c>
      <c r="G65" s="165">
        <v>1</v>
      </c>
      <c r="H65" s="166">
        <v>59.74</v>
      </c>
      <c r="I65" s="156">
        <v>646.87</v>
      </c>
      <c r="J65" s="153" t="s">
        <v>461</v>
      </c>
    </row>
    <row r="66" spans="1:10" x14ac:dyDescent="0.2">
      <c r="A66" s="153" t="s">
        <v>57</v>
      </c>
      <c r="B66" s="153" t="s">
        <v>58</v>
      </c>
      <c r="C66" s="154">
        <v>44074</v>
      </c>
      <c r="D66" s="153">
        <v>579</v>
      </c>
      <c r="E66" s="153" t="s">
        <v>122</v>
      </c>
      <c r="F66" s="153" t="s">
        <v>482</v>
      </c>
      <c r="G66" s="165">
        <v>1</v>
      </c>
      <c r="H66" s="166">
        <v>58.92</v>
      </c>
      <c r="I66" s="156">
        <v>550</v>
      </c>
      <c r="J66" s="153" t="s">
        <v>461</v>
      </c>
    </row>
    <row r="67" spans="1:10" x14ac:dyDescent="0.2">
      <c r="A67" s="153" t="s">
        <v>57</v>
      </c>
      <c r="B67" s="153" t="s">
        <v>58</v>
      </c>
      <c r="C67" s="154">
        <v>44074</v>
      </c>
      <c r="D67" s="153">
        <v>579</v>
      </c>
      <c r="E67" s="153" t="s">
        <v>122</v>
      </c>
      <c r="F67" s="153" t="s">
        <v>475</v>
      </c>
      <c r="G67" s="165">
        <v>1</v>
      </c>
      <c r="H67" s="166">
        <v>75.03</v>
      </c>
      <c r="I67" s="156">
        <v>500</v>
      </c>
      <c r="J67" s="153" t="s">
        <v>461</v>
      </c>
    </row>
    <row r="68" spans="1:10" x14ac:dyDescent="0.2">
      <c r="A68" s="153" t="s">
        <v>57</v>
      </c>
      <c r="B68" s="153" t="s">
        <v>58</v>
      </c>
      <c r="C68" s="154">
        <v>44074</v>
      </c>
      <c r="D68" s="153">
        <v>579</v>
      </c>
      <c r="E68" s="153" t="s">
        <v>122</v>
      </c>
      <c r="F68" s="153" t="s">
        <v>465</v>
      </c>
      <c r="G68" s="165">
        <v>1</v>
      </c>
      <c r="H68" s="166">
        <v>465.48</v>
      </c>
      <c r="I68" s="156">
        <v>6500</v>
      </c>
      <c r="J68" s="153" t="s">
        <v>461</v>
      </c>
    </row>
    <row r="69" spans="1:10" x14ac:dyDescent="0.2">
      <c r="A69" s="153" t="s">
        <v>57</v>
      </c>
      <c r="B69" s="153" t="s">
        <v>58</v>
      </c>
      <c r="C69" s="154">
        <v>44074</v>
      </c>
      <c r="D69" s="153">
        <v>1</v>
      </c>
      <c r="E69" s="153" t="s">
        <v>124</v>
      </c>
      <c r="F69" s="153" t="s">
        <v>474</v>
      </c>
      <c r="G69" s="165">
        <v>1</v>
      </c>
      <c r="H69" s="166">
        <v>664</v>
      </c>
      <c r="I69" s="156">
        <v>1455.72</v>
      </c>
      <c r="J69" s="153" t="s">
        <v>461</v>
      </c>
    </row>
    <row r="70" spans="1:10" x14ac:dyDescent="0.2">
      <c r="A70" s="153" t="s">
        <v>57</v>
      </c>
      <c r="B70" s="153" t="s">
        <v>58</v>
      </c>
      <c r="C70" s="154">
        <v>44074</v>
      </c>
      <c r="D70" s="153">
        <v>273</v>
      </c>
      <c r="E70" s="153" t="s">
        <v>126</v>
      </c>
      <c r="F70" s="153" t="s">
        <v>474</v>
      </c>
      <c r="G70" s="165">
        <v>1</v>
      </c>
      <c r="H70" s="166">
        <v>708.2</v>
      </c>
      <c r="I70" s="156">
        <v>1226.67</v>
      </c>
      <c r="J70" s="153" t="s">
        <v>461</v>
      </c>
    </row>
    <row r="71" spans="1:10" x14ac:dyDescent="0.2">
      <c r="A71" s="153" t="s">
        <v>57</v>
      </c>
      <c r="B71" s="153" t="s">
        <v>58</v>
      </c>
      <c r="C71" s="154">
        <v>44074</v>
      </c>
      <c r="D71" s="153">
        <v>8</v>
      </c>
      <c r="E71" s="153" t="s">
        <v>127</v>
      </c>
      <c r="F71" s="153" t="s">
        <v>479</v>
      </c>
      <c r="G71" s="165">
        <v>1</v>
      </c>
      <c r="H71" s="166">
        <v>174.98</v>
      </c>
      <c r="I71" s="156">
        <v>4350</v>
      </c>
      <c r="J71" s="153" t="s">
        <v>461</v>
      </c>
    </row>
    <row r="72" spans="1:10" x14ac:dyDescent="0.2">
      <c r="A72" s="153" t="s">
        <v>57</v>
      </c>
      <c r="B72" s="153" t="s">
        <v>58</v>
      </c>
      <c r="C72" s="154">
        <v>44074</v>
      </c>
      <c r="D72" s="153">
        <v>8</v>
      </c>
      <c r="E72" s="153" t="s">
        <v>127</v>
      </c>
      <c r="F72" s="153" t="s">
        <v>478</v>
      </c>
      <c r="G72" s="165">
        <v>1</v>
      </c>
      <c r="H72" s="166">
        <v>28.97</v>
      </c>
      <c r="I72" s="156">
        <v>0</v>
      </c>
      <c r="J72" s="153" t="s">
        <v>461</v>
      </c>
    </row>
    <row r="73" spans="1:10" x14ac:dyDescent="0.2">
      <c r="A73" s="153" t="s">
        <v>57</v>
      </c>
      <c r="B73" s="153" t="s">
        <v>58</v>
      </c>
      <c r="C73" s="154">
        <v>44074</v>
      </c>
      <c r="D73" s="153">
        <v>8</v>
      </c>
      <c r="E73" s="153" t="s">
        <v>127</v>
      </c>
      <c r="F73" s="153" t="s">
        <v>468</v>
      </c>
      <c r="G73" s="165">
        <v>1</v>
      </c>
      <c r="H73" s="166">
        <v>94.01</v>
      </c>
      <c r="I73" s="156">
        <v>1000</v>
      </c>
      <c r="J73" s="153" t="s">
        <v>461</v>
      </c>
    </row>
    <row r="74" spans="1:10" x14ac:dyDescent="0.2">
      <c r="A74" s="153" t="s">
        <v>57</v>
      </c>
      <c r="B74" s="153" t="s">
        <v>58</v>
      </c>
      <c r="C74" s="154">
        <v>44074</v>
      </c>
      <c r="D74" s="153">
        <v>8</v>
      </c>
      <c r="E74" s="153" t="s">
        <v>127</v>
      </c>
      <c r="F74" s="153" t="s">
        <v>475</v>
      </c>
      <c r="G74" s="165">
        <v>1</v>
      </c>
      <c r="H74" s="166">
        <v>78.28</v>
      </c>
      <c r="I74" s="156">
        <v>0</v>
      </c>
      <c r="J74" s="153" t="s">
        <v>461</v>
      </c>
    </row>
    <row r="75" spans="1:10" x14ac:dyDescent="0.2">
      <c r="A75" s="153" t="s">
        <v>57</v>
      </c>
      <c r="B75" s="153" t="s">
        <v>58</v>
      </c>
      <c r="C75" s="154">
        <v>44074</v>
      </c>
      <c r="D75" s="153">
        <v>8</v>
      </c>
      <c r="E75" s="153" t="s">
        <v>127</v>
      </c>
      <c r="F75" s="153" t="s">
        <v>494</v>
      </c>
      <c r="G75" s="165">
        <v>1</v>
      </c>
      <c r="H75" s="166">
        <v>205.96</v>
      </c>
      <c r="I75" s="156">
        <v>0</v>
      </c>
      <c r="J75" s="153" t="s">
        <v>461</v>
      </c>
    </row>
    <row r="76" spans="1:10" x14ac:dyDescent="0.2">
      <c r="A76" s="153" t="s">
        <v>57</v>
      </c>
      <c r="B76" s="153" t="s">
        <v>58</v>
      </c>
      <c r="C76" s="154">
        <v>44074</v>
      </c>
      <c r="D76" s="153">
        <v>8</v>
      </c>
      <c r="E76" s="153" t="s">
        <v>127</v>
      </c>
      <c r="F76" s="153" t="s">
        <v>466</v>
      </c>
      <c r="G76" s="165">
        <v>2</v>
      </c>
      <c r="H76" s="166">
        <v>178.8</v>
      </c>
      <c r="I76" s="156">
        <v>324.38</v>
      </c>
      <c r="J76" s="153" t="s">
        <v>461</v>
      </c>
    </row>
    <row r="77" spans="1:10" x14ac:dyDescent="0.2">
      <c r="A77" s="153" t="s">
        <v>57</v>
      </c>
      <c r="B77" s="153" t="s">
        <v>58</v>
      </c>
      <c r="C77" s="154">
        <v>44074</v>
      </c>
      <c r="D77" s="153">
        <v>8</v>
      </c>
      <c r="E77" s="153" t="s">
        <v>127</v>
      </c>
      <c r="F77" s="153" t="s">
        <v>465</v>
      </c>
      <c r="G77" s="165">
        <v>2</v>
      </c>
      <c r="H77" s="166">
        <v>226.99</v>
      </c>
      <c r="I77" s="156">
        <v>503.46</v>
      </c>
      <c r="J77" s="153" t="s">
        <v>461</v>
      </c>
    </row>
    <row r="78" spans="1:10" x14ac:dyDescent="0.2">
      <c r="A78" s="153" t="s">
        <v>57</v>
      </c>
      <c r="B78" s="153" t="s">
        <v>58</v>
      </c>
      <c r="C78" s="154">
        <v>44074</v>
      </c>
      <c r="D78" s="153">
        <v>8</v>
      </c>
      <c r="E78" s="153" t="s">
        <v>127</v>
      </c>
      <c r="F78" s="153" t="s">
        <v>506</v>
      </c>
      <c r="G78" s="165">
        <v>2</v>
      </c>
      <c r="H78" s="166">
        <v>171.49</v>
      </c>
      <c r="I78" s="156">
        <v>916.3</v>
      </c>
      <c r="J78" s="153" t="s">
        <v>461</v>
      </c>
    </row>
    <row r="79" spans="1:10" x14ac:dyDescent="0.2">
      <c r="A79" s="153" t="s">
        <v>57</v>
      </c>
      <c r="B79" s="153" t="s">
        <v>58</v>
      </c>
      <c r="C79" s="154">
        <v>44074</v>
      </c>
      <c r="D79" s="153">
        <v>9</v>
      </c>
      <c r="E79" s="153" t="s">
        <v>129</v>
      </c>
      <c r="F79" s="153" t="s">
        <v>487</v>
      </c>
      <c r="G79" s="165">
        <v>1</v>
      </c>
      <c r="H79" s="166">
        <v>143.81</v>
      </c>
      <c r="I79" s="156">
        <v>3142.9</v>
      </c>
      <c r="J79" s="153" t="s">
        <v>461</v>
      </c>
    </row>
    <row r="80" spans="1:10" x14ac:dyDescent="0.2">
      <c r="A80" s="153" t="s">
        <v>57</v>
      </c>
      <c r="B80" s="153" t="s">
        <v>58</v>
      </c>
      <c r="C80" s="154">
        <v>44074</v>
      </c>
      <c r="D80" s="153">
        <v>9</v>
      </c>
      <c r="E80" s="153" t="s">
        <v>129</v>
      </c>
      <c r="F80" s="153" t="s">
        <v>535</v>
      </c>
      <c r="G80" s="165">
        <v>1</v>
      </c>
      <c r="H80" s="166">
        <v>88.14</v>
      </c>
      <c r="I80" s="156">
        <v>1537</v>
      </c>
      <c r="J80" s="153" t="s">
        <v>461</v>
      </c>
    </row>
    <row r="81" spans="1:10" x14ac:dyDescent="0.2">
      <c r="A81" s="153" t="s">
        <v>57</v>
      </c>
      <c r="B81" s="153" t="s">
        <v>58</v>
      </c>
      <c r="C81" s="154">
        <v>44074</v>
      </c>
      <c r="D81" s="153">
        <v>9</v>
      </c>
      <c r="E81" s="153" t="s">
        <v>129</v>
      </c>
      <c r="F81" s="153" t="s">
        <v>476</v>
      </c>
      <c r="G81" s="165">
        <v>2</v>
      </c>
      <c r="H81" s="166">
        <v>1837.79</v>
      </c>
      <c r="I81" s="156">
        <v>10814.8</v>
      </c>
      <c r="J81" s="153" t="s">
        <v>461</v>
      </c>
    </row>
    <row r="82" spans="1:10" x14ac:dyDescent="0.2">
      <c r="A82" s="153" t="s">
        <v>57</v>
      </c>
      <c r="B82" s="153" t="s">
        <v>58</v>
      </c>
      <c r="C82" s="154">
        <v>44074</v>
      </c>
      <c r="D82" s="153">
        <v>9</v>
      </c>
      <c r="E82" s="153" t="s">
        <v>129</v>
      </c>
      <c r="F82" s="153" t="s">
        <v>465</v>
      </c>
      <c r="G82" s="165">
        <v>1</v>
      </c>
      <c r="H82" s="166">
        <v>9</v>
      </c>
      <c r="I82" s="156">
        <v>0</v>
      </c>
      <c r="J82" s="153" t="s">
        <v>461</v>
      </c>
    </row>
    <row r="83" spans="1:10" x14ac:dyDescent="0.2">
      <c r="A83" s="153" t="s">
        <v>57</v>
      </c>
      <c r="B83" s="153" t="s">
        <v>58</v>
      </c>
      <c r="C83" s="154">
        <v>44074</v>
      </c>
      <c r="D83" s="153">
        <v>9</v>
      </c>
      <c r="E83" s="153" t="s">
        <v>129</v>
      </c>
      <c r="F83" s="153" t="s">
        <v>464</v>
      </c>
      <c r="G83" s="165">
        <v>1</v>
      </c>
      <c r="H83" s="166">
        <v>65.489999999999995</v>
      </c>
      <c r="I83" s="156">
        <v>1367.54</v>
      </c>
      <c r="J83" s="153" t="s">
        <v>461</v>
      </c>
    </row>
    <row r="84" spans="1:10" x14ac:dyDescent="0.2">
      <c r="A84" s="153" t="s">
        <v>57</v>
      </c>
      <c r="B84" s="153" t="s">
        <v>58</v>
      </c>
      <c r="C84" s="154">
        <v>44074</v>
      </c>
      <c r="D84" s="153">
        <v>335</v>
      </c>
      <c r="E84" s="153" t="s">
        <v>131</v>
      </c>
      <c r="F84" s="153" t="s">
        <v>487</v>
      </c>
      <c r="G84" s="165">
        <v>1</v>
      </c>
      <c r="H84" s="166">
        <v>349.27</v>
      </c>
      <c r="I84" s="156">
        <v>11328</v>
      </c>
      <c r="J84" s="153" t="s">
        <v>461</v>
      </c>
    </row>
    <row r="85" spans="1:10" x14ac:dyDescent="0.2">
      <c r="A85" s="153" t="s">
        <v>57</v>
      </c>
      <c r="B85" s="153" t="s">
        <v>58</v>
      </c>
      <c r="C85" s="154">
        <v>44074</v>
      </c>
      <c r="D85" s="153">
        <v>334</v>
      </c>
      <c r="E85" s="153" t="s">
        <v>132</v>
      </c>
      <c r="F85" s="153" t="s">
        <v>538</v>
      </c>
      <c r="G85" s="165">
        <v>1</v>
      </c>
      <c r="H85" s="166">
        <v>976.94</v>
      </c>
      <c r="I85" s="156">
        <v>0</v>
      </c>
      <c r="J85" s="153" t="s">
        <v>461</v>
      </c>
    </row>
    <row r="86" spans="1:10" x14ac:dyDescent="0.2">
      <c r="A86" s="153" t="s">
        <v>57</v>
      </c>
      <c r="B86" s="153" t="s">
        <v>58</v>
      </c>
      <c r="C86" s="154">
        <v>44074</v>
      </c>
      <c r="D86" s="153">
        <v>219</v>
      </c>
      <c r="E86" s="153" t="s">
        <v>133</v>
      </c>
      <c r="F86" s="153" t="s">
        <v>471</v>
      </c>
      <c r="G86" s="165">
        <v>1</v>
      </c>
      <c r="H86" s="166">
        <v>1</v>
      </c>
      <c r="I86" s="156">
        <v>0</v>
      </c>
      <c r="J86" s="153" t="s">
        <v>461</v>
      </c>
    </row>
    <row r="87" spans="1:10" x14ac:dyDescent="0.2">
      <c r="A87" s="153" t="s">
        <v>57</v>
      </c>
      <c r="B87" s="153" t="s">
        <v>58</v>
      </c>
      <c r="C87" s="154">
        <v>44074</v>
      </c>
      <c r="D87" s="153">
        <v>219</v>
      </c>
      <c r="E87" s="153" t="s">
        <v>133</v>
      </c>
      <c r="F87" s="153" t="s">
        <v>474</v>
      </c>
      <c r="G87" s="165">
        <v>1</v>
      </c>
      <c r="H87" s="166">
        <v>68.3</v>
      </c>
      <c r="I87" s="156">
        <v>0</v>
      </c>
      <c r="J87" s="153" t="s">
        <v>461</v>
      </c>
    </row>
    <row r="88" spans="1:10" x14ac:dyDescent="0.2">
      <c r="A88" s="153" t="s">
        <v>57</v>
      </c>
      <c r="B88" s="153" t="s">
        <v>135</v>
      </c>
      <c r="C88" s="154">
        <v>44074</v>
      </c>
      <c r="D88" s="153">
        <v>500</v>
      </c>
      <c r="E88" s="153" t="s">
        <v>136</v>
      </c>
      <c r="F88" s="153" t="s">
        <v>527</v>
      </c>
      <c r="G88" s="165">
        <v>1</v>
      </c>
      <c r="H88" s="166">
        <v>136.1</v>
      </c>
      <c r="I88" s="156">
        <v>3449.91</v>
      </c>
      <c r="J88" s="153" t="s">
        <v>461</v>
      </c>
    </row>
    <row r="89" spans="1:10" x14ac:dyDescent="0.2">
      <c r="A89" s="153" t="s">
        <v>57</v>
      </c>
      <c r="B89" s="153" t="s">
        <v>135</v>
      </c>
      <c r="C89" s="154">
        <v>44074</v>
      </c>
      <c r="D89" s="153">
        <v>500</v>
      </c>
      <c r="E89" s="153" t="s">
        <v>136</v>
      </c>
      <c r="F89" s="153" t="s">
        <v>510</v>
      </c>
      <c r="G89" s="165">
        <v>1</v>
      </c>
      <c r="H89" s="166">
        <v>11.77</v>
      </c>
      <c r="I89" s="156">
        <v>458.94</v>
      </c>
      <c r="J89" s="153" t="s">
        <v>461</v>
      </c>
    </row>
    <row r="90" spans="1:10" x14ac:dyDescent="0.2">
      <c r="A90" s="153" t="s">
        <v>137</v>
      </c>
      <c r="B90" s="153" t="s">
        <v>138</v>
      </c>
      <c r="C90" s="154">
        <v>44074</v>
      </c>
      <c r="D90" s="153">
        <v>566</v>
      </c>
      <c r="E90" s="153" t="s">
        <v>139</v>
      </c>
      <c r="F90" s="153" t="s">
        <v>520</v>
      </c>
      <c r="G90" s="165">
        <v>1</v>
      </c>
      <c r="H90" s="166">
        <v>8739.7900000000009</v>
      </c>
      <c r="I90" s="156">
        <v>19123.59</v>
      </c>
      <c r="J90" s="153" t="s">
        <v>461</v>
      </c>
    </row>
    <row r="91" spans="1:10" x14ac:dyDescent="0.2">
      <c r="A91" s="153" t="s">
        <v>137</v>
      </c>
      <c r="B91" s="153" t="s">
        <v>138</v>
      </c>
      <c r="C91" s="154">
        <v>44074</v>
      </c>
      <c r="D91" s="153">
        <v>563</v>
      </c>
      <c r="E91" s="153" t="s">
        <v>140</v>
      </c>
      <c r="F91" s="153" t="s">
        <v>520</v>
      </c>
      <c r="G91" s="165">
        <v>1</v>
      </c>
      <c r="H91" s="166">
        <v>2292.59</v>
      </c>
      <c r="I91" s="156">
        <v>11792.09</v>
      </c>
      <c r="J91" s="153" t="s">
        <v>461</v>
      </c>
    </row>
    <row r="92" spans="1:10" x14ac:dyDescent="0.2">
      <c r="A92" s="153" t="s">
        <v>137</v>
      </c>
      <c r="B92" s="153" t="s">
        <v>138</v>
      </c>
      <c r="C92" s="154">
        <v>44074</v>
      </c>
      <c r="D92" s="153">
        <v>559</v>
      </c>
      <c r="E92" s="153" t="s">
        <v>141</v>
      </c>
      <c r="F92" s="153" t="s">
        <v>520</v>
      </c>
      <c r="G92" s="165">
        <v>1</v>
      </c>
      <c r="H92" s="166">
        <v>2177</v>
      </c>
      <c r="I92" s="156">
        <v>8929.5499999999993</v>
      </c>
      <c r="J92" s="153" t="s">
        <v>461</v>
      </c>
    </row>
    <row r="93" spans="1:10" x14ac:dyDescent="0.2">
      <c r="A93" s="153" t="s">
        <v>137</v>
      </c>
      <c r="B93" s="153" t="s">
        <v>138</v>
      </c>
      <c r="C93" s="154">
        <v>44074</v>
      </c>
      <c r="D93" s="153">
        <v>567</v>
      </c>
      <c r="E93" s="153" t="s">
        <v>142</v>
      </c>
      <c r="F93" s="153" t="s">
        <v>520</v>
      </c>
      <c r="G93" s="165">
        <v>1</v>
      </c>
      <c r="H93" s="166">
        <v>3321.05</v>
      </c>
      <c r="I93" s="156">
        <v>23222.1</v>
      </c>
      <c r="J93" s="153" t="s">
        <v>461</v>
      </c>
    </row>
    <row r="94" spans="1:10" x14ac:dyDescent="0.2">
      <c r="A94" s="153" t="s">
        <v>137</v>
      </c>
      <c r="B94" s="153" t="s">
        <v>138</v>
      </c>
      <c r="C94" s="154">
        <v>44074</v>
      </c>
      <c r="D94" s="153">
        <v>562</v>
      </c>
      <c r="E94" s="153" t="s">
        <v>144</v>
      </c>
      <c r="F94" s="153" t="s">
        <v>520</v>
      </c>
      <c r="G94" s="165">
        <v>1</v>
      </c>
      <c r="H94" s="166">
        <v>4295.66</v>
      </c>
      <c r="I94" s="156">
        <v>18178.400000000001</v>
      </c>
      <c r="J94" s="153" t="s">
        <v>461</v>
      </c>
    </row>
    <row r="95" spans="1:10" x14ac:dyDescent="0.2">
      <c r="A95" s="153" t="s">
        <v>137</v>
      </c>
      <c r="B95" s="153" t="s">
        <v>138</v>
      </c>
      <c r="C95" s="154">
        <v>44074</v>
      </c>
      <c r="D95" s="153">
        <v>565</v>
      </c>
      <c r="E95" s="153" t="s">
        <v>146</v>
      </c>
      <c r="F95" s="153" t="s">
        <v>520</v>
      </c>
      <c r="G95" s="165">
        <v>1</v>
      </c>
      <c r="H95" s="166">
        <v>6373.18</v>
      </c>
      <c r="I95" s="156">
        <v>27207.46</v>
      </c>
      <c r="J95" s="153" t="s">
        <v>461</v>
      </c>
    </row>
    <row r="96" spans="1:10" x14ac:dyDescent="0.2">
      <c r="A96" s="153" t="s">
        <v>137</v>
      </c>
      <c r="B96" s="153" t="s">
        <v>138</v>
      </c>
      <c r="C96" s="154">
        <v>44074</v>
      </c>
      <c r="D96" s="153">
        <v>560</v>
      </c>
      <c r="E96" s="153" t="s">
        <v>147</v>
      </c>
      <c r="F96" s="153" t="s">
        <v>520</v>
      </c>
      <c r="G96" s="165">
        <v>1</v>
      </c>
      <c r="H96" s="166">
        <v>5217.9799999999996</v>
      </c>
      <c r="I96" s="156">
        <v>20960.650000000001</v>
      </c>
      <c r="J96" s="153" t="s">
        <v>461</v>
      </c>
    </row>
    <row r="97" spans="1:10" x14ac:dyDescent="0.2">
      <c r="A97" s="153" t="s">
        <v>137</v>
      </c>
      <c r="B97" s="153" t="s">
        <v>138</v>
      </c>
      <c r="C97" s="154">
        <v>44074</v>
      </c>
      <c r="D97" s="153">
        <v>561</v>
      </c>
      <c r="E97" s="153" t="s">
        <v>149</v>
      </c>
      <c r="F97" s="153" t="s">
        <v>520</v>
      </c>
      <c r="G97" s="165">
        <v>1</v>
      </c>
      <c r="H97" s="166">
        <v>6466.72</v>
      </c>
      <c r="I97" s="156">
        <v>15820.54</v>
      </c>
      <c r="J97" s="153" t="s">
        <v>461</v>
      </c>
    </row>
    <row r="98" spans="1:10" x14ac:dyDescent="0.2">
      <c r="A98" s="153" t="s">
        <v>137</v>
      </c>
      <c r="B98" s="153" t="s">
        <v>138</v>
      </c>
      <c r="C98" s="154">
        <v>44074</v>
      </c>
      <c r="D98" s="153">
        <v>564</v>
      </c>
      <c r="E98" s="153" t="s">
        <v>151</v>
      </c>
      <c r="F98" s="153" t="s">
        <v>520</v>
      </c>
      <c r="G98" s="165">
        <v>1</v>
      </c>
      <c r="H98" s="166">
        <v>6533.78</v>
      </c>
      <c r="I98" s="156">
        <v>22370.53</v>
      </c>
      <c r="J98" s="153" t="s">
        <v>461</v>
      </c>
    </row>
    <row r="99" spans="1:10" x14ac:dyDescent="0.2">
      <c r="A99" s="153" t="s">
        <v>137</v>
      </c>
      <c r="B99" s="153" t="s">
        <v>138</v>
      </c>
      <c r="C99" s="154">
        <v>44074</v>
      </c>
      <c r="D99" s="153">
        <v>558</v>
      </c>
      <c r="E99" s="153" t="s">
        <v>152</v>
      </c>
      <c r="F99" s="153" t="s">
        <v>520</v>
      </c>
      <c r="G99" s="165">
        <v>1</v>
      </c>
      <c r="H99" s="166">
        <v>11538.65</v>
      </c>
      <c r="I99" s="156">
        <v>75334.960000000006</v>
      </c>
      <c r="J99" s="153" t="s">
        <v>461</v>
      </c>
    </row>
    <row r="100" spans="1:10" x14ac:dyDescent="0.2">
      <c r="A100" s="153" t="s">
        <v>137</v>
      </c>
      <c r="B100" s="153" t="s">
        <v>138</v>
      </c>
      <c r="C100" s="154">
        <v>44074</v>
      </c>
      <c r="D100" s="153">
        <v>613</v>
      </c>
      <c r="E100" s="153" t="s">
        <v>153</v>
      </c>
      <c r="F100" s="153" t="s">
        <v>462</v>
      </c>
      <c r="G100" s="165">
        <v>1</v>
      </c>
      <c r="H100" s="166">
        <v>45653.53</v>
      </c>
      <c r="I100" s="156">
        <v>85746</v>
      </c>
      <c r="J100" s="153" t="s">
        <v>461</v>
      </c>
    </row>
    <row r="101" spans="1:10" x14ac:dyDescent="0.2">
      <c r="A101" s="153" t="s">
        <v>137</v>
      </c>
      <c r="B101" s="153" t="s">
        <v>138</v>
      </c>
      <c r="C101" s="154">
        <v>44074</v>
      </c>
      <c r="D101" s="153">
        <v>613</v>
      </c>
      <c r="E101" s="153" t="s">
        <v>153</v>
      </c>
      <c r="F101" s="153" t="s">
        <v>597</v>
      </c>
      <c r="G101" s="165">
        <v>1</v>
      </c>
      <c r="H101" s="166">
        <v>8249.4699999999993</v>
      </c>
      <c r="I101" s="156">
        <v>16666.53</v>
      </c>
      <c r="J101" s="153" t="s">
        <v>461</v>
      </c>
    </row>
    <row r="102" spans="1:10" x14ac:dyDescent="0.2">
      <c r="A102" s="153" t="s">
        <v>137</v>
      </c>
      <c r="B102" s="153" t="s">
        <v>138</v>
      </c>
      <c r="C102" s="154">
        <v>44074</v>
      </c>
      <c r="D102" s="153">
        <v>618</v>
      </c>
      <c r="E102" s="153" t="s">
        <v>154</v>
      </c>
      <c r="F102" s="153" t="s">
        <v>480</v>
      </c>
      <c r="G102" s="165">
        <v>1</v>
      </c>
      <c r="H102" s="166">
        <v>116.41</v>
      </c>
      <c r="I102" s="156">
        <v>4327.91</v>
      </c>
      <c r="J102" s="153" t="s">
        <v>461</v>
      </c>
    </row>
    <row r="103" spans="1:10" x14ac:dyDescent="0.2">
      <c r="A103" s="153" t="s">
        <v>137</v>
      </c>
      <c r="B103" s="153" t="s">
        <v>138</v>
      </c>
      <c r="C103" s="154">
        <v>44074</v>
      </c>
      <c r="D103" s="153">
        <v>618</v>
      </c>
      <c r="E103" s="153" t="s">
        <v>154</v>
      </c>
      <c r="F103" s="153" t="s">
        <v>495</v>
      </c>
      <c r="G103" s="165">
        <v>1</v>
      </c>
      <c r="H103" s="166">
        <v>1308</v>
      </c>
      <c r="I103" s="156">
        <v>300.08</v>
      </c>
      <c r="J103" s="153" t="s">
        <v>461</v>
      </c>
    </row>
    <row r="104" spans="1:10" x14ac:dyDescent="0.2">
      <c r="A104" s="153" t="s">
        <v>137</v>
      </c>
      <c r="B104" s="153" t="s">
        <v>138</v>
      </c>
      <c r="C104" s="154">
        <v>44074</v>
      </c>
      <c r="D104" s="153">
        <v>618</v>
      </c>
      <c r="E104" s="153" t="s">
        <v>154</v>
      </c>
      <c r="F104" s="153" t="s">
        <v>492</v>
      </c>
      <c r="G104" s="165">
        <v>1</v>
      </c>
      <c r="H104" s="166">
        <v>4495.58</v>
      </c>
      <c r="I104" s="156">
        <v>0.01</v>
      </c>
      <c r="J104" s="153" t="s">
        <v>461</v>
      </c>
    </row>
    <row r="105" spans="1:10" x14ac:dyDescent="0.2">
      <c r="A105" s="153" t="s">
        <v>137</v>
      </c>
      <c r="B105" s="153" t="s">
        <v>138</v>
      </c>
      <c r="C105" s="154">
        <v>44074</v>
      </c>
      <c r="D105" s="153">
        <v>618</v>
      </c>
      <c r="E105" s="153" t="s">
        <v>154</v>
      </c>
      <c r="F105" s="153" t="s">
        <v>527</v>
      </c>
      <c r="G105" s="165">
        <v>1</v>
      </c>
      <c r="H105" s="166">
        <v>3297.3</v>
      </c>
      <c r="I105" s="156">
        <v>0.01</v>
      </c>
      <c r="J105" s="153" t="s">
        <v>461</v>
      </c>
    </row>
    <row r="106" spans="1:10" x14ac:dyDescent="0.2">
      <c r="A106" s="153" t="s">
        <v>137</v>
      </c>
      <c r="B106" s="153" t="s">
        <v>138</v>
      </c>
      <c r="C106" s="154">
        <v>44074</v>
      </c>
      <c r="D106" s="153">
        <v>618</v>
      </c>
      <c r="E106" s="153" t="s">
        <v>154</v>
      </c>
      <c r="F106" s="153" t="s">
        <v>538</v>
      </c>
      <c r="G106" s="165">
        <v>1</v>
      </c>
      <c r="H106" s="166">
        <v>804.38</v>
      </c>
      <c r="I106" s="156">
        <v>0.01</v>
      </c>
      <c r="J106" s="153" t="s">
        <v>461</v>
      </c>
    </row>
    <row r="107" spans="1:10" x14ac:dyDescent="0.2">
      <c r="A107" s="153" t="s">
        <v>137</v>
      </c>
      <c r="B107" s="153" t="s">
        <v>138</v>
      </c>
      <c r="C107" s="154">
        <v>44074</v>
      </c>
      <c r="D107" s="153">
        <v>618</v>
      </c>
      <c r="E107" s="153" t="s">
        <v>154</v>
      </c>
      <c r="F107" s="153" t="s">
        <v>468</v>
      </c>
      <c r="G107" s="165">
        <v>1</v>
      </c>
      <c r="H107" s="166">
        <v>7.72</v>
      </c>
      <c r="I107" s="156">
        <v>0.01</v>
      </c>
      <c r="J107" s="153" t="s">
        <v>461</v>
      </c>
    </row>
    <row r="108" spans="1:10" x14ac:dyDescent="0.2">
      <c r="A108" s="153" t="s">
        <v>137</v>
      </c>
      <c r="B108" s="153" t="s">
        <v>138</v>
      </c>
      <c r="C108" s="154">
        <v>44074</v>
      </c>
      <c r="D108" s="153">
        <v>618</v>
      </c>
      <c r="E108" s="153" t="s">
        <v>154</v>
      </c>
      <c r="F108" s="153" t="s">
        <v>487</v>
      </c>
      <c r="G108" s="165">
        <v>1</v>
      </c>
      <c r="H108" s="166">
        <v>68</v>
      </c>
      <c r="I108" s="156">
        <v>1772.27</v>
      </c>
      <c r="J108" s="153" t="s">
        <v>461</v>
      </c>
    </row>
    <row r="109" spans="1:10" x14ac:dyDescent="0.2">
      <c r="A109" s="153" t="s">
        <v>137</v>
      </c>
      <c r="B109" s="153" t="s">
        <v>138</v>
      </c>
      <c r="C109" s="154">
        <v>44074</v>
      </c>
      <c r="D109" s="153">
        <v>618</v>
      </c>
      <c r="E109" s="153" t="s">
        <v>154</v>
      </c>
      <c r="F109" s="153" t="s">
        <v>474</v>
      </c>
      <c r="G109" s="165">
        <v>4</v>
      </c>
      <c r="H109" s="166">
        <v>314.49</v>
      </c>
      <c r="I109" s="156">
        <v>513.39</v>
      </c>
      <c r="J109" s="153" t="s">
        <v>461</v>
      </c>
    </row>
    <row r="110" spans="1:10" x14ac:dyDescent="0.2">
      <c r="A110" s="153" t="s">
        <v>137</v>
      </c>
      <c r="B110" s="153" t="s">
        <v>138</v>
      </c>
      <c r="C110" s="154">
        <v>44074</v>
      </c>
      <c r="D110" s="153">
        <v>618</v>
      </c>
      <c r="E110" s="153" t="s">
        <v>154</v>
      </c>
      <c r="F110" s="153" t="s">
        <v>491</v>
      </c>
      <c r="G110" s="165">
        <v>1</v>
      </c>
      <c r="H110" s="166">
        <v>6.25</v>
      </c>
      <c r="I110" s="156">
        <v>0.01</v>
      </c>
      <c r="J110" s="153" t="s">
        <v>461</v>
      </c>
    </row>
    <row r="111" spans="1:10" x14ac:dyDescent="0.2">
      <c r="A111" s="153" t="s">
        <v>137</v>
      </c>
      <c r="B111" s="153" t="s">
        <v>138</v>
      </c>
      <c r="C111" s="154">
        <v>44074</v>
      </c>
      <c r="D111" s="153">
        <v>618</v>
      </c>
      <c r="E111" s="153" t="s">
        <v>154</v>
      </c>
      <c r="F111" s="153" t="s">
        <v>466</v>
      </c>
      <c r="G111" s="165">
        <v>21</v>
      </c>
      <c r="H111" s="166">
        <v>7564.07</v>
      </c>
      <c r="I111" s="156">
        <v>7320.29</v>
      </c>
      <c r="J111" s="153" t="s">
        <v>461</v>
      </c>
    </row>
    <row r="112" spans="1:10" x14ac:dyDescent="0.2">
      <c r="A112" s="153" t="s">
        <v>137</v>
      </c>
      <c r="B112" s="153" t="s">
        <v>138</v>
      </c>
      <c r="C112" s="154">
        <v>44074</v>
      </c>
      <c r="D112" s="153">
        <v>618</v>
      </c>
      <c r="E112" s="153" t="s">
        <v>154</v>
      </c>
      <c r="F112" s="153" t="s">
        <v>506</v>
      </c>
      <c r="G112" s="165">
        <v>5</v>
      </c>
      <c r="H112" s="166">
        <v>466.9</v>
      </c>
      <c r="I112" s="156">
        <v>6265.08</v>
      </c>
      <c r="J112" s="153" t="s">
        <v>461</v>
      </c>
    </row>
    <row r="113" spans="1:10" x14ac:dyDescent="0.2">
      <c r="A113" s="153" t="s">
        <v>137</v>
      </c>
      <c r="B113" s="153" t="s">
        <v>138</v>
      </c>
      <c r="C113" s="154">
        <v>44074</v>
      </c>
      <c r="D113" s="153">
        <v>618</v>
      </c>
      <c r="E113" s="153" t="s">
        <v>154</v>
      </c>
      <c r="F113" s="153" t="s">
        <v>473</v>
      </c>
      <c r="G113" s="165">
        <v>1</v>
      </c>
      <c r="H113" s="166">
        <v>30.85</v>
      </c>
      <c r="I113" s="156">
        <v>641.52</v>
      </c>
      <c r="J113" s="153" t="s">
        <v>461</v>
      </c>
    </row>
    <row r="114" spans="1:10" x14ac:dyDescent="0.2">
      <c r="A114" s="153" t="s">
        <v>137</v>
      </c>
      <c r="B114" s="153" t="s">
        <v>138</v>
      </c>
      <c r="C114" s="154">
        <v>44074</v>
      </c>
      <c r="D114" s="153">
        <v>222</v>
      </c>
      <c r="E114" s="153" t="s">
        <v>155</v>
      </c>
      <c r="F114" s="153" t="s">
        <v>487</v>
      </c>
      <c r="G114" s="165">
        <v>1</v>
      </c>
      <c r="H114" s="166">
        <v>365.79</v>
      </c>
      <c r="I114" s="156">
        <v>10161.799999999999</v>
      </c>
      <c r="J114" s="153" t="s">
        <v>461</v>
      </c>
    </row>
    <row r="115" spans="1:10" x14ac:dyDescent="0.2">
      <c r="A115" s="153" t="s">
        <v>137</v>
      </c>
      <c r="B115" s="153" t="s">
        <v>138</v>
      </c>
      <c r="C115" s="154">
        <v>44074</v>
      </c>
      <c r="D115" s="153">
        <v>184</v>
      </c>
      <c r="E115" s="153" t="s">
        <v>156</v>
      </c>
      <c r="F115" s="153" t="s">
        <v>533</v>
      </c>
      <c r="G115" s="165">
        <v>1</v>
      </c>
      <c r="H115" s="166">
        <v>2301.67</v>
      </c>
      <c r="I115" s="156">
        <v>3499.9</v>
      </c>
      <c r="J115" s="153" t="s">
        <v>461</v>
      </c>
    </row>
    <row r="116" spans="1:10" x14ac:dyDescent="0.2">
      <c r="A116" s="153" t="s">
        <v>137</v>
      </c>
      <c r="B116" s="153" t="s">
        <v>138</v>
      </c>
      <c r="C116" s="154">
        <v>44074</v>
      </c>
      <c r="D116" s="153">
        <v>184</v>
      </c>
      <c r="E116" s="153" t="s">
        <v>156</v>
      </c>
      <c r="F116" s="153" t="s">
        <v>487</v>
      </c>
      <c r="G116" s="165">
        <v>1</v>
      </c>
      <c r="H116" s="166">
        <v>1755.67</v>
      </c>
      <c r="I116" s="156">
        <v>30009.86</v>
      </c>
      <c r="J116" s="153" t="s">
        <v>461</v>
      </c>
    </row>
    <row r="117" spans="1:10" x14ac:dyDescent="0.2">
      <c r="A117" s="153" t="s">
        <v>137</v>
      </c>
      <c r="B117" s="153" t="s">
        <v>138</v>
      </c>
      <c r="C117" s="154">
        <v>44074</v>
      </c>
      <c r="D117" s="153">
        <v>258</v>
      </c>
      <c r="E117" s="153" t="s">
        <v>157</v>
      </c>
      <c r="F117" s="153" t="s">
        <v>528</v>
      </c>
      <c r="G117" s="165">
        <v>1</v>
      </c>
      <c r="H117" s="166">
        <v>185.61</v>
      </c>
      <c r="I117" s="156">
        <v>3321.03</v>
      </c>
      <c r="J117" s="153" t="s">
        <v>461</v>
      </c>
    </row>
    <row r="118" spans="1:10" x14ac:dyDescent="0.2">
      <c r="A118" s="153" t="s">
        <v>137</v>
      </c>
      <c r="B118" s="153" t="s">
        <v>138</v>
      </c>
      <c r="C118" s="154">
        <v>44074</v>
      </c>
      <c r="D118" s="153">
        <v>258</v>
      </c>
      <c r="E118" s="153" t="s">
        <v>157</v>
      </c>
      <c r="F118" s="153" t="s">
        <v>596</v>
      </c>
      <c r="G118" s="165">
        <v>1</v>
      </c>
      <c r="H118" s="166">
        <v>293.76</v>
      </c>
      <c r="I118" s="156">
        <v>4891.49</v>
      </c>
      <c r="J118" s="153" t="s">
        <v>461</v>
      </c>
    </row>
    <row r="119" spans="1:10" x14ac:dyDescent="0.2">
      <c r="A119" s="153" t="s">
        <v>137</v>
      </c>
      <c r="B119" s="153" t="s">
        <v>138</v>
      </c>
      <c r="C119" s="154">
        <v>44074</v>
      </c>
      <c r="D119" s="153">
        <v>258</v>
      </c>
      <c r="E119" s="153" t="s">
        <v>157</v>
      </c>
      <c r="F119" s="153" t="s">
        <v>510</v>
      </c>
      <c r="G119" s="165">
        <v>1</v>
      </c>
      <c r="H119" s="166">
        <v>868.39</v>
      </c>
      <c r="I119" s="156">
        <v>19069.34</v>
      </c>
      <c r="J119" s="153" t="s">
        <v>461</v>
      </c>
    </row>
    <row r="120" spans="1:10" x14ac:dyDescent="0.2">
      <c r="A120" s="153" t="s">
        <v>137</v>
      </c>
      <c r="B120" s="153" t="s">
        <v>138</v>
      </c>
      <c r="C120" s="154">
        <v>44074</v>
      </c>
      <c r="D120" s="153">
        <v>258</v>
      </c>
      <c r="E120" s="153" t="s">
        <v>157</v>
      </c>
      <c r="F120" s="153" t="s">
        <v>478</v>
      </c>
      <c r="G120" s="165">
        <v>1</v>
      </c>
      <c r="H120" s="166">
        <v>361.05</v>
      </c>
      <c r="I120" s="156">
        <v>5654.71</v>
      </c>
      <c r="J120" s="153" t="s">
        <v>461</v>
      </c>
    </row>
    <row r="121" spans="1:10" x14ac:dyDescent="0.2">
      <c r="A121" s="153" t="s">
        <v>137</v>
      </c>
      <c r="B121" s="153" t="s">
        <v>138</v>
      </c>
      <c r="C121" s="154">
        <v>44074</v>
      </c>
      <c r="D121" s="153">
        <v>258</v>
      </c>
      <c r="E121" s="153" t="s">
        <v>157</v>
      </c>
      <c r="F121" s="153" t="s">
        <v>477</v>
      </c>
      <c r="G121" s="165">
        <v>1</v>
      </c>
      <c r="H121" s="166">
        <v>631.53</v>
      </c>
      <c r="I121" s="156">
        <v>12974.74</v>
      </c>
      <c r="J121" s="153" t="s">
        <v>461</v>
      </c>
    </row>
    <row r="122" spans="1:10" x14ac:dyDescent="0.2">
      <c r="A122" s="153" t="s">
        <v>137</v>
      </c>
      <c r="B122" s="153" t="s">
        <v>138</v>
      </c>
      <c r="C122" s="154">
        <v>44074</v>
      </c>
      <c r="D122" s="153">
        <v>258</v>
      </c>
      <c r="E122" s="153" t="s">
        <v>157</v>
      </c>
      <c r="F122" s="153" t="s">
        <v>464</v>
      </c>
      <c r="G122" s="165">
        <v>1</v>
      </c>
      <c r="H122" s="166">
        <v>52.74</v>
      </c>
      <c r="I122" s="156">
        <v>1116</v>
      </c>
      <c r="J122" s="153" t="s">
        <v>461</v>
      </c>
    </row>
    <row r="123" spans="1:10" x14ac:dyDescent="0.2">
      <c r="A123" s="153" t="s">
        <v>137</v>
      </c>
      <c r="B123" s="153" t="s">
        <v>138</v>
      </c>
      <c r="C123" s="154">
        <v>44074</v>
      </c>
      <c r="D123" s="153">
        <v>27</v>
      </c>
      <c r="E123" s="153" t="s">
        <v>158</v>
      </c>
      <c r="F123" s="153" t="s">
        <v>528</v>
      </c>
      <c r="G123" s="165">
        <v>1</v>
      </c>
      <c r="H123" s="166">
        <v>69.930000000000007</v>
      </c>
      <c r="I123" s="156">
        <v>3289.1</v>
      </c>
      <c r="J123" s="153" t="s">
        <v>461</v>
      </c>
    </row>
    <row r="124" spans="1:10" x14ac:dyDescent="0.2">
      <c r="A124" s="153" t="s">
        <v>137</v>
      </c>
      <c r="B124" s="153" t="s">
        <v>138</v>
      </c>
      <c r="C124" s="154">
        <v>44074</v>
      </c>
      <c r="D124" s="153">
        <v>27</v>
      </c>
      <c r="E124" s="153" t="s">
        <v>158</v>
      </c>
      <c r="F124" s="153" t="s">
        <v>486</v>
      </c>
      <c r="G124" s="165">
        <v>2</v>
      </c>
      <c r="H124" s="166">
        <v>1399.58</v>
      </c>
      <c r="I124" s="156">
        <v>23783.51</v>
      </c>
      <c r="J124" s="153" t="s">
        <v>461</v>
      </c>
    </row>
    <row r="125" spans="1:10" x14ac:dyDescent="0.2">
      <c r="A125" s="153" t="s">
        <v>137</v>
      </c>
      <c r="B125" s="153" t="s">
        <v>138</v>
      </c>
      <c r="C125" s="154">
        <v>44074</v>
      </c>
      <c r="D125" s="153">
        <v>27</v>
      </c>
      <c r="E125" s="153" t="s">
        <v>158</v>
      </c>
      <c r="F125" s="153" t="s">
        <v>471</v>
      </c>
      <c r="G125" s="165">
        <v>1</v>
      </c>
      <c r="H125" s="166">
        <v>799.82</v>
      </c>
      <c r="I125" s="156">
        <v>10008.35</v>
      </c>
      <c r="J125" s="153" t="s">
        <v>461</v>
      </c>
    </row>
    <row r="126" spans="1:10" x14ac:dyDescent="0.2">
      <c r="A126" s="153" t="s">
        <v>137</v>
      </c>
      <c r="B126" s="153" t="s">
        <v>138</v>
      </c>
      <c r="C126" s="154">
        <v>44074</v>
      </c>
      <c r="D126" s="153">
        <v>27</v>
      </c>
      <c r="E126" s="153" t="s">
        <v>158</v>
      </c>
      <c r="F126" s="153" t="s">
        <v>493</v>
      </c>
      <c r="G126" s="165">
        <v>1</v>
      </c>
      <c r="H126" s="166">
        <v>458.09</v>
      </c>
      <c r="I126" s="156">
        <v>7473.48</v>
      </c>
      <c r="J126" s="153" t="s">
        <v>461</v>
      </c>
    </row>
    <row r="127" spans="1:10" x14ac:dyDescent="0.2">
      <c r="A127" s="153" t="s">
        <v>137</v>
      </c>
      <c r="B127" s="153" t="s">
        <v>138</v>
      </c>
      <c r="C127" s="154">
        <v>44074</v>
      </c>
      <c r="D127" s="153">
        <v>27</v>
      </c>
      <c r="E127" s="153" t="s">
        <v>158</v>
      </c>
      <c r="F127" s="153" t="s">
        <v>521</v>
      </c>
      <c r="G127" s="165">
        <v>3</v>
      </c>
      <c r="H127" s="166">
        <v>539.42999999999995</v>
      </c>
      <c r="I127" s="156">
        <v>7392.57</v>
      </c>
      <c r="J127" s="153" t="s">
        <v>461</v>
      </c>
    </row>
    <row r="128" spans="1:10" x14ac:dyDescent="0.2">
      <c r="A128" s="153" t="s">
        <v>137</v>
      </c>
      <c r="B128" s="153" t="s">
        <v>138</v>
      </c>
      <c r="C128" s="154">
        <v>44074</v>
      </c>
      <c r="D128" s="153">
        <v>27</v>
      </c>
      <c r="E128" s="153" t="s">
        <v>158</v>
      </c>
      <c r="F128" s="153" t="s">
        <v>561</v>
      </c>
      <c r="G128" s="165">
        <v>1</v>
      </c>
      <c r="H128" s="166">
        <v>175.55</v>
      </c>
      <c r="I128" s="156">
        <v>2823.48</v>
      </c>
      <c r="J128" s="153" t="s">
        <v>461</v>
      </c>
    </row>
    <row r="129" spans="1:10" x14ac:dyDescent="0.2">
      <c r="A129" s="153" t="s">
        <v>137</v>
      </c>
      <c r="B129" s="153" t="s">
        <v>138</v>
      </c>
      <c r="C129" s="154">
        <v>44074</v>
      </c>
      <c r="D129" s="153">
        <v>27</v>
      </c>
      <c r="E129" s="153" t="s">
        <v>158</v>
      </c>
      <c r="F129" s="153" t="s">
        <v>574</v>
      </c>
      <c r="G129" s="165">
        <v>1</v>
      </c>
      <c r="H129" s="166">
        <v>462.8</v>
      </c>
      <c r="I129" s="156">
        <v>0.01</v>
      </c>
      <c r="J129" s="153" t="s">
        <v>461</v>
      </c>
    </row>
    <row r="130" spans="1:10" x14ac:dyDescent="0.2">
      <c r="A130" s="153" t="s">
        <v>137</v>
      </c>
      <c r="B130" s="153" t="s">
        <v>138</v>
      </c>
      <c r="C130" s="154">
        <v>44074</v>
      </c>
      <c r="D130" s="153">
        <v>27</v>
      </c>
      <c r="E130" s="153" t="s">
        <v>158</v>
      </c>
      <c r="F130" s="153" t="s">
        <v>469</v>
      </c>
      <c r="G130" s="165">
        <v>1</v>
      </c>
      <c r="H130" s="166">
        <v>365.54</v>
      </c>
      <c r="I130" s="156">
        <v>5615.03</v>
      </c>
      <c r="J130" s="153" t="s">
        <v>461</v>
      </c>
    </row>
    <row r="131" spans="1:10" x14ac:dyDescent="0.2">
      <c r="A131" s="153" t="s">
        <v>137</v>
      </c>
      <c r="B131" s="153" t="s">
        <v>138</v>
      </c>
      <c r="C131" s="154">
        <v>44074</v>
      </c>
      <c r="D131" s="153">
        <v>27</v>
      </c>
      <c r="E131" s="153" t="s">
        <v>158</v>
      </c>
      <c r="F131" s="153" t="s">
        <v>595</v>
      </c>
      <c r="G131" s="165">
        <v>1</v>
      </c>
      <c r="H131" s="166">
        <v>2285.5</v>
      </c>
      <c r="I131" s="156">
        <v>42663.13</v>
      </c>
      <c r="J131" s="153" t="s">
        <v>461</v>
      </c>
    </row>
    <row r="132" spans="1:10" x14ac:dyDescent="0.2">
      <c r="A132" s="153" t="s">
        <v>137</v>
      </c>
      <c r="B132" s="153" t="s">
        <v>138</v>
      </c>
      <c r="C132" s="154">
        <v>44074</v>
      </c>
      <c r="D132" s="153">
        <v>27</v>
      </c>
      <c r="E132" s="153" t="s">
        <v>158</v>
      </c>
      <c r="F132" s="153" t="s">
        <v>495</v>
      </c>
      <c r="G132" s="165">
        <v>1</v>
      </c>
      <c r="H132" s="166">
        <v>211.34</v>
      </c>
      <c r="I132" s="156">
        <v>0.01</v>
      </c>
      <c r="J132" s="153" t="s">
        <v>461</v>
      </c>
    </row>
    <row r="133" spans="1:10" x14ac:dyDescent="0.2">
      <c r="A133" s="153" t="s">
        <v>137</v>
      </c>
      <c r="B133" s="153" t="s">
        <v>138</v>
      </c>
      <c r="C133" s="154">
        <v>44074</v>
      </c>
      <c r="D133" s="153">
        <v>27</v>
      </c>
      <c r="E133" s="153" t="s">
        <v>158</v>
      </c>
      <c r="F133" s="153" t="s">
        <v>594</v>
      </c>
      <c r="G133" s="165">
        <v>1</v>
      </c>
      <c r="H133" s="166">
        <v>296.63</v>
      </c>
      <c r="I133" s="156">
        <v>3992.18</v>
      </c>
      <c r="J133" s="153" t="s">
        <v>461</v>
      </c>
    </row>
    <row r="134" spans="1:10" x14ac:dyDescent="0.2">
      <c r="A134" s="153" t="s">
        <v>137</v>
      </c>
      <c r="B134" s="153" t="s">
        <v>138</v>
      </c>
      <c r="C134" s="154">
        <v>44074</v>
      </c>
      <c r="D134" s="153">
        <v>27</v>
      </c>
      <c r="E134" s="153" t="s">
        <v>158</v>
      </c>
      <c r="F134" s="153" t="s">
        <v>593</v>
      </c>
      <c r="G134" s="165">
        <v>1</v>
      </c>
      <c r="H134" s="166">
        <v>292.17</v>
      </c>
      <c r="I134" s="156">
        <v>4119.8999999999996</v>
      </c>
      <c r="J134" s="153" t="s">
        <v>461</v>
      </c>
    </row>
    <row r="135" spans="1:10" x14ac:dyDescent="0.2">
      <c r="A135" s="153" t="s">
        <v>137</v>
      </c>
      <c r="B135" s="153" t="s">
        <v>138</v>
      </c>
      <c r="C135" s="154">
        <v>44074</v>
      </c>
      <c r="D135" s="153">
        <v>27</v>
      </c>
      <c r="E135" s="153" t="s">
        <v>158</v>
      </c>
      <c r="F135" s="153" t="s">
        <v>484</v>
      </c>
      <c r="G135" s="165">
        <v>1</v>
      </c>
      <c r="H135" s="166">
        <v>224.95</v>
      </c>
      <c r="I135" s="156">
        <v>2652.36</v>
      </c>
      <c r="J135" s="153" t="s">
        <v>461</v>
      </c>
    </row>
    <row r="136" spans="1:10" x14ac:dyDescent="0.2">
      <c r="A136" s="153" t="s">
        <v>137</v>
      </c>
      <c r="B136" s="153" t="s">
        <v>138</v>
      </c>
      <c r="C136" s="154">
        <v>44074</v>
      </c>
      <c r="D136" s="153">
        <v>27</v>
      </c>
      <c r="E136" s="153" t="s">
        <v>158</v>
      </c>
      <c r="F136" s="153" t="s">
        <v>468</v>
      </c>
      <c r="G136" s="165">
        <v>4</v>
      </c>
      <c r="H136" s="166">
        <v>4543.95</v>
      </c>
      <c r="I136" s="156">
        <v>79815.7</v>
      </c>
      <c r="J136" s="153" t="s">
        <v>461</v>
      </c>
    </row>
    <row r="137" spans="1:10" x14ac:dyDescent="0.2">
      <c r="A137" s="153" t="s">
        <v>137</v>
      </c>
      <c r="B137" s="153" t="s">
        <v>138</v>
      </c>
      <c r="C137" s="154">
        <v>44074</v>
      </c>
      <c r="D137" s="153">
        <v>27</v>
      </c>
      <c r="E137" s="153" t="s">
        <v>158</v>
      </c>
      <c r="F137" s="153" t="s">
        <v>499</v>
      </c>
      <c r="G137" s="165">
        <v>1</v>
      </c>
      <c r="H137" s="166">
        <v>299.2</v>
      </c>
      <c r="I137" s="156">
        <v>2050.34</v>
      </c>
      <c r="J137" s="153" t="s">
        <v>461</v>
      </c>
    </row>
    <row r="138" spans="1:10" x14ac:dyDescent="0.2">
      <c r="A138" s="153" t="s">
        <v>137</v>
      </c>
      <c r="B138" s="153" t="s">
        <v>138</v>
      </c>
      <c r="C138" s="154">
        <v>44074</v>
      </c>
      <c r="D138" s="153">
        <v>27</v>
      </c>
      <c r="E138" s="153" t="s">
        <v>158</v>
      </c>
      <c r="F138" s="153" t="s">
        <v>487</v>
      </c>
      <c r="G138" s="165">
        <v>2</v>
      </c>
      <c r="H138" s="166">
        <v>92.1</v>
      </c>
      <c r="I138" s="156">
        <v>2695.76</v>
      </c>
      <c r="J138" s="153" t="s">
        <v>461</v>
      </c>
    </row>
    <row r="139" spans="1:10" x14ac:dyDescent="0.2">
      <c r="A139" s="153" t="s">
        <v>137</v>
      </c>
      <c r="B139" s="153" t="s">
        <v>138</v>
      </c>
      <c r="C139" s="154">
        <v>44074</v>
      </c>
      <c r="D139" s="153">
        <v>27</v>
      </c>
      <c r="E139" s="153" t="s">
        <v>158</v>
      </c>
      <c r="F139" s="153" t="s">
        <v>592</v>
      </c>
      <c r="G139" s="165">
        <v>1</v>
      </c>
      <c r="H139" s="166">
        <v>209.97</v>
      </c>
      <c r="I139" s="156">
        <v>6805.34</v>
      </c>
      <c r="J139" s="153" t="s">
        <v>461</v>
      </c>
    </row>
    <row r="140" spans="1:10" x14ac:dyDescent="0.2">
      <c r="A140" s="153" t="s">
        <v>137</v>
      </c>
      <c r="B140" s="153" t="s">
        <v>138</v>
      </c>
      <c r="C140" s="154">
        <v>44074</v>
      </c>
      <c r="D140" s="153">
        <v>27</v>
      </c>
      <c r="E140" s="153" t="s">
        <v>158</v>
      </c>
      <c r="F140" s="153" t="s">
        <v>474</v>
      </c>
      <c r="G140" s="165">
        <v>7</v>
      </c>
      <c r="H140" s="166">
        <v>190.21</v>
      </c>
      <c r="I140" s="156">
        <v>865.87</v>
      </c>
      <c r="J140" s="153" t="s">
        <v>461</v>
      </c>
    </row>
    <row r="141" spans="1:10" x14ac:dyDescent="0.2">
      <c r="A141" s="153" t="s">
        <v>137</v>
      </c>
      <c r="B141" s="153" t="s">
        <v>138</v>
      </c>
      <c r="C141" s="154">
        <v>44074</v>
      </c>
      <c r="D141" s="153">
        <v>27</v>
      </c>
      <c r="E141" s="153" t="s">
        <v>158</v>
      </c>
      <c r="F141" s="153" t="s">
        <v>491</v>
      </c>
      <c r="G141" s="165">
        <v>2</v>
      </c>
      <c r="H141" s="166">
        <v>858.88</v>
      </c>
      <c r="I141" s="156">
        <v>13338.06</v>
      </c>
      <c r="J141" s="153" t="s">
        <v>461</v>
      </c>
    </row>
    <row r="142" spans="1:10" x14ac:dyDescent="0.2">
      <c r="A142" s="153" t="s">
        <v>137</v>
      </c>
      <c r="B142" s="153" t="s">
        <v>138</v>
      </c>
      <c r="C142" s="154">
        <v>44074</v>
      </c>
      <c r="D142" s="153">
        <v>27</v>
      </c>
      <c r="E142" s="153" t="s">
        <v>158</v>
      </c>
      <c r="F142" s="153" t="s">
        <v>477</v>
      </c>
      <c r="G142" s="165">
        <v>2</v>
      </c>
      <c r="H142" s="166">
        <v>365.03</v>
      </c>
      <c r="I142" s="156">
        <v>5256.98</v>
      </c>
      <c r="J142" s="153" t="s">
        <v>461</v>
      </c>
    </row>
    <row r="143" spans="1:10" x14ac:dyDescent="0.2">
      <c r="A143" s="153" t="s">
        <v>137</v>
      </c>
      <c r="B143" s="153" t="s">
        <v>138</v>
      </c>
      <c r="C143" s="154">
        <v>44074</v>
      </c>
      <c r="D143" s="153">
        <v>27</v>
      </c>
      <c r="E143" s="153" t="s">
        <v>158</v>
      </c>
      <c r="F143" s="153" t="s">
        <v>476</v>
      </c>
      <c r="G143" s="165">
        <v>1</v>
      </c>
      <c r="H143" s="166">
        <v>81.400000000000006</v>
      </c>
      <c r="I143" s="156">
        <v>0.01</v>
      </c>
      <c r="J143" s="153" t="s">
        <v>461</v>
      </c>
    </row>
    <row r="144" spans="1:10" x14ac:dyDescent="0.2">
      <c r="A144" s="153" t="s">
        <v>137</v>
      </c>
      <c r="B144" s="153" t="s">
        <v>138</v>
      </c>
      <c r="C144" s="154">
        <v>44074</v>
      </c>
      <c r="D144" s="153">
        <v>251</v>
      </c>
      <c r="E144" s="153" t="s">
        <v>159</v>
      </c>
      <c r="F144" s="153" t="s">
        <v>471</v>
      </c>
      <c r="G144" s="165">
        <v>1</v>
      </c>
      <c r="H144" s="166">
        <v>236.27</v>
      </c>
      <c r="I144" s="156">
        <v>2126.29</v>
      </c>
      <c r="J144" s="153" t="s">
        <v>461</v>
      </c>
    </row>
    <row r="145" spans="1:10" x14ac:dyDescent="0.2">
      <c r="A145" s="153" t="s">
        <v>137</v>
      </c>
      <c r="B145" s="153" t="s">
        <v>138</v>
      </c>
      <c r="C145" s="154">
        <v>44074</v>
      </c>
      <c r="D145" s="153">
        <v>251</v>
      </c>
      <c r="E145" s="153" t="s">
        <v>159</v>
      </c>
      <c r="F145" s="153" t="s">
        <v>562</v>
      </c>
      <c r="G145" s="165">
        <v>1</v>
      </c>
      <c r="H145" s="166">
        <v>6.74</v>
      </c>
      <c r="I145" s="156">
        <v>74.709999999999994</v>
      </c>
      <c r="J145" s="153" t="s">
        <v>461</v>
      </c>
    </row>
    <row r="146" spans="1:10" x14ac:dyDescent="0.2">
      <c r="A146" s="153" t="s">
        <v>137</v>
      </c>
      <c r="B146" s="153" t="s">
        <v>138</v>
      </c>
      <c r="C146" s="154">
        <v>44074</v>
      </c>
      <c r="D146" s="153">
        <v>251</v>
      </c>
      <c r="E146" s="153" t="s">
        <v>159</v>
      </c>
      <c r="F146" s="153" t="s">
        <v>521</v>
      </c>
      <c r="G146" s="165">
        <v>1</v>
      </c>
      <c r="H146" s="166">
        <v>2731.3</v>
      </c>
      <c r="I146" s="156">
        <v>28053.759999999998</v>
      </c>
      <c r="J146" s="153" t="s">
        <v>461</v>
      </c>
    </row>
    <row r="147" spans="1:10" x14ac:dyDescent="0.2">
      <c r="A147" s="153" t="s">
        <v>137</v>
      </c>
      <c r="B147" s="153" t="s">
        <v>138</v>
      </c>
      <c r="C147" s="154">
        <v>44074</v>
      </c>
      <c r="D147" s="153">
        <v>251</v>
      </c>
      <c r="E147" s="153" t="s">
        <v>159</v>
      </c>
      <c r="F147" s="153" t="s">
        <v>517</v>
      </c>
      <c r="G147" s="165">
        <v>1</v>
      </c>
      <c r="H147" s="166">
        <v>41.42</v>
      </c>
      <c r="I147" s="156">
        <v>803.52</v>
      </c>
      <c r="J147" s="153" t="s">
        <v>461</v>
      </c>
    </row>
    <row r="148" spans="1:10" x14ac:dyDescent="0.2">
      <c r="A148" s="153" t="s">
        <v>137</v>
      </c>
      <c r="B148" s="153" t="s">
        <v>138</v>
      </c>
      <c r="C148" s="154">
        <v>44074</v>
      </c>
      <c r="D148" s="153">
        <v>251</v>
      </c>
      <c r="E148" s="153" t="s">
        <v>159</v>
      </c>
      <c r="F148" s="153" t="s">
        <v>469</v>
      </c>
      <c r="G148" s="165">
        <v>1</v>
      </c>
      <c r="H148" s="166">
        <v>1260.67</v>
      </c>
      <c r="I148" s="156">
        <v>17960.16</v>
      </c>
      <c r="J148" s="153" t="s">
        <v>461</v>
      </c>
    </row>
    <row r="149" spans="1:10" x14ac:dyDescent="0.2">
      <c r="A149" s="153" t="s">
        <v>137</v>
      </c>
      <c r="B149" s="153" t="s">
        <v>138</v>
      </c>
      <c r="C149" s="154">
        <v>44074</v>
      </c>
      <c r="D149" s="153">
        <v>251</v>
      </c>
      <c r="E149" s="153" t="s">
        <v>159</v>
      </c>
      <c r="F149" s="153" t="s">
        <v>570</v>
      </c>
      <c r="G149" s="165">
        <v>1</v>
      </c>
      <c r="H149" s="166">
        <v>666.19</v>
      </c>
      <c r="I149" s="156">
        <v>6258.28</v>
      </c>
      <c r="J149" s="153" t="s">
        <v>461</v>
      </c>
    </row>
    <row r="150" spans="1:10" x14ac:dyDescent="0.2">
      <c r="A150" s="153" t="s">
        <v>137</v>
      </c>
      <c r="B150" s="153" t="s">
        <v>138</v>
      </c>
      <c r="C150" s="154">
        <v>44074</v>
      </c>
      <c r="D150" s="153">
        <v>251</v>
      </c>
      <c r="E150" s="153" t="s">
        <v>159</v>
      </c>
      <c r="F150" s="153" t="s">
        <v>487</v>
      </c>
      <c r="G150" s="165">
        <v>4</v>
      </c>
      <c r="H150" s="166">
        <v>14423.15</v>
      </c>
      <c r="I150" s="156">
        <v>226153.37</v>
      </c>
      <c r="J150" s="153" t="s">
        <v>461</v>
      </c>
    </row>
    <row r="151" spans="1:10" x14ac:dyDescent="0.2">
      <c r="A151" s="153" t="s">
        <v>137</v>
      </c>
      <c r="B151" s="153" t="s">
        <v>138</v>
      </c>
      <c r="C151" s="154">
        <v>44074</v>
      </c>
      <c r="D151" s="153">
        <v>251</v>
      </c>
      <c r="E151" s="153" t="s">
        <v>159</v>
      </c>
      <c r="F151" s="153" t="s">
        <v>475</v>
      </c>
      <c r="G151" s="165">
        <v>1</v>
      </c>
      <c r="H151" s="166">
        <v>52.46</v>
      </c>
      <c r="I151" s="156">
        <v>0.01</v>
      </c>
      <c r="J151" s="153" t="s">
        <v>461</v>
      </c>
    </row>
    <row r="152" spans="1:10" x14ac:dyDescent="0.2">
      <c r="A152" s="153" t="s">
        <v>137</v>
      </c>
      <c r="B152" s="153" t="s">
        <v>138</v>
      </c>
      <c r="C152" s="154">
        <v>44074</v>
      </c>
      <c r="D152" s="153">
        <v>251</v>
      </c>
      <c r="E152" s="153" t="s">
        <v>159</v>
      </c>
      <c r="F152" s="153" t="s">
        <v>474</v>
      </c>
      <c r="G152" s="165">
        <v>2</v>
      </c>
      <c r="H152" s="166">
        <v>68.75</v>
      </c>
      <c r="I152" s="156">
        <v>0.02</v>
      </c>
      <c r="J152" s="153" t="s">
        <v>461</v>
      </c>
    </row>
    <row r="153" spans="1:10" x14ac:dyDescent="0.2">
      <c r="A153" s="153" t="s">
        <v>137</v>
      </c>
      <c r="B153" s="153" t="s">
        <v>138</v>
      </c>
      <c r="C153" s="154">
        <v>44074</v>
      </c>
      <c r="D153" s="153">
        <v>251</v>
      </c>
      <c r="E153" s="153" t="s">
        <v>159</v>
      </c>
      <c r="F153" s="153" t="s">
        <v>491</v>
      </c>
      <c r="G153" s="165">
        <v>1</v>
      </c>
      <c r="H153" s="166">
        <v>2465.06</v>
      </c>
      <c r="I153" s="156">
        <v>35087.040000000001</v>
      </c>
      <c r="J153" s="153" t="s">
        <v>461</v>
      </c>
    </row>
    <row r="154" spans="1:10" x14ac:dyDescent="0.2">
      <c r="A154" s="153" t="s">
        <v>137</v>
      </c>
      <c r="B154" s="153" t="s">
        <v>138</v>
      </c>
      <c r="C154" s="154">
        <v>44074</v>
      </c>
      <c r="D154" s="153">
        <v>251</v>
      </c>
      <c r="E154" s="153" t="s">
        <v>159</v>
      </c>
      <c r="F154" s="153" t="s">
        <v>476</v>
      </c>
      <c r="G154" s="165">
        <v>2</v>
      </c>
      <c r="H154" s="166">
        <v>2876.2</v>
      </c>
      <c r="I154" s="156">
        <v>34727.14</v>
      </c>
      <c r="J154" s="153" t="s">
        <v>461</v>
      </c>
    </row>
    <row r="155" spans="1:10" x14ac:dyDescent="0.2">
      <c r="A155" s="153" t="s">
        <v>137</v>
      </c>
      <c r="B155" s="153" t="s">
        <v>138</v>
      </c>
      <c r="C155" s="154">
        <v>44074</v>
      </c>
      <c r="D155" s="153">
        <v>468</v>
      </c>
      <c r="E155" s="153" t="s">
        <v>160</v>
      </c>
      <c r="F155" s="153" t="s">
        <v>482</v>
      </c>
      <c r="G155" s="165">
        <v>1</v>
      </c>
      <c r="H155" s="166">
        <v>18802.45</v>
      </c>
      <c r="I155" s="156">
        <v>160807.54</v>
      </c>
      <c r="J155" s="153" t="s">
        <v>461</v>
      </c>
    </row>
    <row r="156" spans="1:10" x14ac:dyDescent="0.2">
      <c r="A156" s="153" t="s">
        <v>137</v>
      </c>
      <c r="B156" s="153" t="s">
        <v>138</v>
      </c>
      <c r="C156" s="154">
        <v>44074</v>
      </c>
      <c r="D156" s="153">
        <v>585</v>
      </c>
      <c r="E156" s="153" t="s">
        <v>161</v>
      </c>
      <c r="F156" s="153" t="s">
        <v>500</v>
      </c>
      <c r="G156" s="165">
        <v>1</v>
      </c>
      <c r="H156" s="166">
        <v>13230.76</v>
      </c>
      <c r="I156" s="156">
        <v>24092.27</v>
      </c>
      <c r="J156" s="153" t="s">
        <v>461</v>
      </c>
    </row>
    <row r="157" spans="1:10" x14ac:dyDescent="0.2">
      <c r="A157" s="153" t="s">
        <v>137</v>
      </c>
      <c r="B157" s="153" t="s">
        <v>138</v>
      </c>
      <c r="C157" s="154">
        <v>44074</v>
      </c>
      <c r="D157" s="153">
        <v>283</v>
      </c>
      <c r="E157" s="153" t="s">
        <v>162</v>
      </c>
      <c r="F157" s="153" t="s">
        <v>513</v>
      </c>
      <c r="G157" s="165">
        <v>1</v>
      </c>
      <c r="H157" s="166">
        <v>4863.33</v>
      </c>
      <c r="I157" s="156">
        <v>56046.45</v>
      </c>
      <c r="J157" s="153" t="s">
        <v>461</v>
      </c>
    </row>
    <row r="158" spans="1:10" x14ac:dyDescent="0.2">
      <c r="A158" s="153" t="s">
        <v>137</v>
      </c>
      <c r="B158" s="153" t="s">
        <v>138</v>
      </c>
      <c r="C158" s="154">
        <v>44074</v>
      </c>
      <c r="D158" s="153">
        <v>283</v>
      </c>
      <c r="E158" s="153" t="s">
        <v>162</v>
      </c>
      <c r="F158" s="153" t="s">
        <v>468</v>
      </c>
      <c r="G158" s="165">
        <v>1</v>
      </c>
      <c r="H158" s="166">
        <v>2874.42</v>
      </c>
      <c r="I158" s="156">
        <v>23719.96</v>
      </c>
      <c r="J158" s="153" t="s">
        <v>461</v>
      </c>
    </row>
    <row r="159" spans="1:10" x14ac:dyDescent="0.2">
      <c r="A159" s="153" t="s">
        <v>137</v>
      </c>
      <c r="B159" s="153" t="s">
        <v>138</v>
      </c>
      <c r="C159" s="154">
        <v>44074</v>
      </c>
      <c r="D159" s="153">
        <v>650</v>
      </c>
      <c r="E159" s="153" t="s">
        <v>163</v>
      </c>
      <c r="F159" s="153" t="s">
        <v>518</v>
      </c>
      <c r="G159" s="165">
        <v>1</v>
      </c>
      <c r="H159" s="166">
        <v>111458.5</v>
      </c>
      <c r="I159" s="156">
        <v>235999.9</v>
      </c>
      <c r="J159" s="153" t="s">
        <v>461</v>
      </c>
    </row>
    <row r="160" spans="1:10" x14ac:dyDescent="0.2">
      <c r="A160" s="153" t="s">
        <v>137</v>
      </c>
      <c r="B160" s="153" t="s">
        <v>138</v>
      </c>
      <c r="C160" s="154">
        <v>44074</v>
      </c>
      <c r="D160" s="153">
        <v>650</v>
      </c>
      <c r="E160" s="153" t="s">
        <v>163</v>
      </c>
      <c r="F160" s="153" t="s">
        <v>561</v>
      </c>
      <c r="G160" s="165">
        <v>1</v>
      </c>
      <c r="H160" s="166">
        <v>56190.78</v>
      </c>
      <c r="I160" s="156">
        <v>38160.07</v>
      </c>
      <c r="J160" s="153" t="s">
        <v>461</v>
      </c>
    </row>
    <row r="161" spans="1:10" x14ac:dyDescent="0.2">
      <c r="A161" s="153" t="s">
        <v>137</v>
      </c>
      <c r="B161" s="153" t="s">
        <v>138</v>
      </c>
      <c r="C161" s="154">
        <v>44074</v>
      </c>
      <c r="D161" s="153">
        <v>650</v>
      </c>
      <c r="E161" s="153" t="s">
        <v>163</v>
      </c>
      <c r="F161" s="153" t="s">
        <v>546</v>
      </c>
      <c r="G161" s="165">
        <v>1</v>
      </c>
      <c r="H161" s="166">
        <v>372750.7</v>
      </c>
      <c r="I161" s="156">
        <v>308991.88</v>
      </c>
      <c r="J161" s="153" t="s">
        <v>461</v>
      </c>
    </row>
    <row r="162" spans="1:10" x14ac:dyDescent="0.2">
      <c r="A162" s="153" t="s">
        <v>137</v>
      </c>
      <c r="B162" s="153" t="s">
        <v>138</v>
      </c>
      <c r="C162" s="154">
        <v>44074</v>
      </c>
      <c r="D162" s="153">
        <v>189</v>
      </c>
      <c r="E162" s="153" t="s">
        <v>165</v>
      </c>
      <c r="F162" s="153" t="s">
        <v>528</v>
      </c>
      <c r="G162" s="165">
        <v>1</v>
      </c>
      <c r="H162" s="166">
        <v>762.57</v>
      </c>
      <c r="I162" s="156">
        <v>7420.78</v>
      </c>
      <c r="J162" s="153" t="s">
        <v>461</v>
      </c>
    </row>
    <row r="163" spans="1:10" x14ac:dyDescent="0.2">
      <c r="A163" s="153" t="s">
        <v>137</v>
      </c>
      <c r="B163" s="153" t="s">
        <v>138</v>
      </c>
      <c r="C163" s="154">
        <v>44074</v>
      </c>
      <c r="D163" s="153">
        <v>189</v>
      </c>
      <c r="E163" s="153" t="s">
        <v>165</v>
      </c>
      <c r="F163" s="153" t="s">
        <v>472</v>
      </c>
      <c r="G163" s="165">
        <v>1</v>
      </c>
      <c r="H163" s="166">
        <v>870.35</v>
      </c>
      <c r="I163" s="156">
        <v>8364.73</v>
      </c>
      <c r="J163" s="153" t="s">
        <v>461</v>
      </c>
    </row>
    <row r="164" spans="1:10" x14ac:dyDescent="0.2">
      <c r="A164" s="153" t="s">
        <v>137</v>
      </c>
      <c r="B164" s="153" t="s">
        <v>138</v>
      </c>
      <c r="C164" s="154">
        <v>44074</v>
      </c>
      <c r="D164" s="153">
        <v>189</v>
      </c>
      <c r="E164" s="153" t="s">
        <v>165</v>
      </c>
      <c r="F164" s="153" t="s">
        <v>463</v>
      </c>
      <c r="G164" s="165">
        <v>1</v>
      </c>
      <c r="H164" s="166">
        <v>909.94</v>
      </c>
      <c r="I164" s="156">
        <v>9766.86</v>
      </c>
      <c r="J164" s="153" t="s">
        <v>461</v>
      </c>
    </row>
    <row r="165" spans="1:10" x14ac:dyDescent="0.2">
      <c r="A165" s="153" t="s">
        <v>137</v>
      </c>
      <c r="B165" s="153" t="s">
        <v>138</v>
      </c>
      <c r="C165" s="154">
        <v>44074</v>
      </c>
      <c r="D165" s="153">
        <v>189</v>
      </c>
      <c r="E165" s="153" t="s">
        <v>165</v>
      </c>
      <c r="F165" s="153" t="s">
        <v>493</v>
      </c>
      <c r="G165" s="165">
        <v>1</v>
      </c>
      <c r="H165" s="166">
        <v>22.14</v>
      </c>
      <c r="I165" s="156">
        <v>116.87</v>
      </c>
      <c r="J165" s="153" t="s">
        <v>461</v>
      </c>
    </row>
    <row r="166" spans="1:10" x14ac:dyDescent="0.2">
      <c r="A166" s="153" t="s">
        <v>137</v>
      </c>
      <c r="B166" s="153" t="s">
        <v>138</v>
      </c>
      <c r="C166" s="154">
        <v>44074</v>
      </c>
      <c r="D166" s="153">
        <v>189</v>
      </c>
      <c r="E166" s="153" t="s">
        <v>165</v>
      </c>
      <c r="F166" s="153" t="s">
        <v>470</v>
      </c>
      <c r="G166" s="165">
        <v>3</v>
      </c>
      <c r="H166" s="166">
        <v>4737.8100000000004</v>
      </c>
      <c r="I166" s="156">
        <v>7414.59</v>
      </c>
      <c r="J166" s="153" t="s">
        <v>461</v>
      </c>
    </row>
    <row r="167" spans="1:10" x14ac:dyDescent="0.2">
      <c r="A167" s="153" t="s">
        <v>137</v>
      </c>
      <c r="B167" s="153" t="s">
        <v>138</v>
      </c>
      <c r="C167" s="154">
        <v>44074</v>
      </c>
      <c r="D167" s="153">
        <v>189</v>
      </c>
      <c r="E167" s="153" t="s">
        <v>165</v>
      </c>
      <c r="F167" s="153" t="s">
        <v>533</v>
      </c>
      <c r="G167" s="165">
        <v>1</v>
      </c>
      <c r="H167" s="166">
        <v>270.81</v>
      </c>
      <c r="I167" s="156">
        <v>3285.07</v>
      </c>
      <c r="J167" s="153" t="s">
        <v>461</v>
      </c>
    </row>
    <row r="168" spans="1:10" x14ac:dyDescent="0.2">
      <c r="A168" s="153" t="s">
        <v>137</v>
      </c>
      <c r="B168" s="153" t="s">
        <v>138</v>
      </c>
      <c r="C168" s="154">
        <v>44074</v>
      </c>
      <c r="D168" s="153">
        <v>189</v>
      </c>
      <c r="E168" s="153" t="s">
        <v>165</v>
      </c>
      <c r="F168" s="153" t="s">
        <v>568</v>
      </c>
      <c r="G168" s="165">
        <v>1</v>
      </c>
      <c r="H168" s="166">
        <v>234.23</v>
      </c>
      <c r="I168" s="156">
        <v>1600.22</v>
      </c>
      <c r="J168" s="153" t="s">
        <v>461</v>
      </c>
    </row>
    <row r="169" spans="1:10" x14ac:dyDescent="0.2">
      <c r="A169" s="153" t="s">
        <v>137</v>
      </c>
      <c r="B169" s="153" t="s">
        <v>138</v>
      </c>
      <c r="C169" s="154">
        <v>44074</v>
      </c>
      <c r="D169" s="153">
        <v>189</v>
      </c>
      <c r="E169" s="153" t="s">
        <v>165</v>
      </c>
      <c r="F169" s="153" t="s">
        <v>492</v>
      </c>
      <c r="G169" s="165">
        <v>1</v>
      </c>
      <c r="H169" s="166">
        <v>1469.85</v>
      </c>
      <c r="I169" s="156">
        <v>6319.35</v>
      </c>
      <c r="J169" s="153" t="s">
        <v>461</v>
      </c>
    </row>
    <row r="170" spans="1:10" x14ac:dyDescent="0.2">
      <c r="A170" s="153" t="s">
        <v>137</v>
      </c>
      <c r="B170" s="153" t="s">
        <v>138</v>
      </c>
      <c r="C170" s="154">
        <v>44074</v>
      </c>
      <c r="D170" s="153">
        <v>189</v>
      </c>
      <c r="E170" s="153" t="s">
        <v>165</v>
      </c>
      <c r="F170" s="153" t="s">
        <v>557</v>
      </c>
      <c r="G170" s="165">
        <v>1</v>
      </c>
      <c r="H170" s="166">
        <v>541.13</v>
      </c>
      <c r="I170" s="156">
        <v>3188.97</v>
      </c>
      <c r="J170" s="153" t="s">
        <v>461</v>
      </c>
    </row>
    <row r="171" spans="1:10" x14ac:dyDescent="0.2">
      <c r="A171" s="153" t="s">
        <v>137</v>
      </c>
      <c r="B171" s="153" t="s">
        <v>138</v>
      </c>
      <c r="C171" s="154">
        <v>44074</v>
      </c>
      <c r="D171" s="153">
        <v>189</v>
      </c>
      <c r="E171" s="153" t="s">
        <v>165</v>
      </c>
      <c r="F171" s="153" t="s">
        <v>484</v>
      </c>
      <c r="G171" s="165">
        <v>1</v>
      </c>
      <c r="H171" s="166">
        <v>192.73</v>
      </c>
      <c r="I171" s="156">
        <v>2359.41</v>
      </c>
      <c r="J171" s="153" t="s">
        <v>461</v>
      </c>
    </row>
    <row r="172" spans="1:10" x14ac:dyDescent="0.2">
      <c r="A172" s="153" t="s">
        <v>137</v>
      </c>
      <c r="B172" s="153" t="s">
        <v>138</v>
      </c>
      <c r="C172" s="154">
        <v>44074</v>
      </c>
      <c r="D172" s="153">
        <v>189</v>
      </c>
      <c r="E172" s="153" t="s">
        <v>165</v>
      </c>
      <c r="F172" s="153" t="s">
        <v>468</v>
      </c>
      <c r="G172" s="165">
        <v>3</v>
      </c>
      <c r="H172" s="166">
        <v>832.71</v>
      </c>
      <c r="I172" s="156">
        <v>9239.5499999999993</v>
      </c>
      <c r="J172" s="153" t="s">
        <v>461</v>
      </c>
    </row>
    <row r="173" spans="1:10" x14ac:dyDescent="0.2">
      <c r="A173" s="153" t="s">
        <v>137</v>
      </c>
      <c r="B173" s="153" t="s">
        <v>138</v>
      </c>
      <c r="C173" s="154">
        <v>44074</v>
      </c>
      <c r="D173" s="153">
        <v>189</v>
      </c>
      <c r="E173" s="153" t="s">
        <v>165</v>
      </c>
      <c r="F173" s="153" t="s">
        <v>487</v>
      </c>
      <c r="G173" s="165">
        <v>1</v>
      </c>
      <c r="H173" s="166">
        <v>2565.9299999999998</v>
      </c>
      <c r="I173" s="156">
        <v>50757.23</v>
      </c>
      <c r="J173" s="153" t="s">
        <v>461</v>
      </c>
    </row>
    <row r="174" spans="1:10" x14ac:dyDescent="0.2">
      <c r="A174" s="153" t="s">
        <v>137</v>
      </c>
      <c r="B174" s="153" t="s">
        <v>138</v>
      </c>
      <c r="C174" s="154">
        <v>44074</v>
      </c>
      <c r="D174" s="153">
        <v>189</v>
      </c>
      <c r="E174" s="153" t="s">
        <v>165</v>
      </c>
      <c r="F174" s="153" t="s">
        <v>491</v>
      </c>
      <c r="G174" s="165">
        <v>2</v>
      </c>
      <c r="H174" s="166">
        <v>69.56</v>
      </c>
      <c r="I174" s="156">
        <v>2905.94</v>
      </c>
      <c r="J174" s="153" t="s">
        <v>461</v>
      </c>
    </row>
    <row r="175" spans="1:10" x14ac:dyDescent="0.2">
      <c r="A175" s="153" t="s">
        <v>137</v>
      </c>
      <c r="B175" s="153" t="s">
        <v>138</v>
      </c>
      <c r="C175" s="154">
        <v>44074</v>
      </c>
      <c r="D175" s="153">
        <v>189</v>
      </c>
      <c r="E175" s="153" t="s">
        <v>165</v>
      </c>
      <c r="F175" s="153" t="s">
        <v>498</v>
      </c>
      <c r="G175" s="165">
        <v>1</v>
      </c>
      <c r="H175" s="166">
        <v>140.88</v>
      </c>
      <c r="I175" s="156">
        <v>249.86</v>
      </c>
      <c r="J175" s="153" t="s">
        <v>461</v>
      </c>
    </row>
    <row r="176" spans="1:10" x14ac:dyDescent="0.2">
      <c r="A176" s="153" t="s">
        <v>137</v>
      </c>
      <c r="B176" s="153" t="s">
        <v>138</v>
      </c>
      <c r="C176" s="154">
        <v>44074</v>
      </c>
      <c r="D176" s="153">
        <v>189</v>
      </c>
      <c r="E176" s="153" t="s">
        <v>165</v>
      </c>
      <c r="F176" s="153" t="s">
        <v>567</v>
      </c>
      <c r="G176" s="165">
        <v>1</v>
      </c>
      <c r="H176" s="166">
        <v>269.86</v>
      </c>
      <c r="I176" s="156">
        <v>1999.5</v>
      </c>
      <c r="J176" s="153" t="s">
        <v>461</v>
      </c>
    </row>
    <row r="177" spans="1:10" x14ac:dyDescent="0.2">
      <c r="A177" s="153" t="s">
        <v>137</v>
      </c>
      <c r="B177" s="153" t="s">
        <v>138</v>
      </c>
      <c r="C177" s="154">
        <v>44074</v>
      </c>
      <c r="D177" s="153">
        <v>189</v>
      </c>
      <c r="E177" s="153" t="s">
        <v>165</v>
      </c>
      <c r="F177" s="153" t="s">
        <v>507</v>
      </c>
      <c r="G177" s="165">
        <v>1</v>
      </c>
      <c r="H177" s="166">
        <v>23.12</v>
      </c>
      <c r="I177" s="156">
        <v>0.01</v>
      </c>
      <c r="J177" s="153" t="s">
        <v>461</v>
      </c>
    </row>
    <row r="178" spans="1:10" x14ac:dyDescent="0.2">
      <c r="A178" s="153" t="s">
        <v>137</v>
      </c>
      <c r="B178" s="153" t="s">
        <v>138</v>
      </c>
      <c r="C178" s="154">
        <v>44074</v>
      </c>
      <c r="D178" s="153">
        <v>189</v>
      </c>
      <c r="E178" s="153" t="s">
        <v>165</v>
      </c>
      <c r="F178" s="153" t="s">
        <v>476</v>
      </c>
      <c r="G178" s="165">
        <v>1</v>
      </c>
      <c r="H178" s="166">
        <v>69.41</v>
      </c>
      <c r="I178" s="156">
        <v>347.2</v>
      </c>
      <c r="J178" s="153" t="s">
        <v>461</v>
      </c>
    </row>
    <row r="179" spans="1:10" x14ac:dyDescent="0.2">
      <c r="A179" s="153" t="s">
        <v>137</v>
      </c>
      <c r="B179" s="153" t="s">
        <v>138</v>
      </c>
      <c r="C179" s="154">
        <v>44074</v>
      </c>
      <c r="D179" s="153">
        <v>189</v>
      </c>
      <c r="E179" s="153" t="s">
        <v>165</v>
      </c>
      <c r="F179" s="153" t="s">
        <v>466</v>
      </c>
      <c r="G179" s="165">
        <v>1</v>
      </c>
      <c r="H179" s="166">
        <v>129.99</v>
      </c>
      <c r="I179" s="156">
        <v>1786.84</v>
      </c>
      <c r="J179" s="153" t="s">
        <v>461</v>
      </c>
    </row>
    <row r="180" spans="1:10" x14ac:dyDescent="0.2">
      <c r="A180" s="153" t="s">
        <v>137</v>
      </c>
      <c r="B180" s="153" t="s">
        <v>138</v>
      </c>
      <c r="C180" s="154">
        <v>44074</v>
      </c>
      <c r="D180" s="153">
        <v>189</v>
      </c>
      <c r="E180" s="153" t="s">
        <v>165</v>
      </c>
      <c r="F180" s="153" t="s">
        <v>464</v>
      </c>
      <c r="G180" s="165">
        <v>1</v>
      </c>
      <c r="H180" s="166">
        <v>1536.96</v>
      </c>
      <c r="I180" s="156">
        <v>19037.72</v>
      </c>
      <c r="J180" s="153" t="s">
        <v>461</v>
      </c>
    </row>
    <row r="181" spans="1:10" x14ac:dyDescent="0.2">
      <c r="A181" s="153" t="s">
        <v>137</v>
      </c>
      <c r="B181" s="153" t="s">
        <v>138</v>
      </c>
      <c r="C181" s="154">
        <v>44074</v>
      </c>
      <c r="D181" s="153">
        <v>545</v>
      </c>
      <c r="E181" s="153" t="s">
        <v>166</v>
      </c>
      <c r="F181" s="153" t="s">
        <v>511</v>
      </c>
      <c r="G181" s="165">
        <v>11</v>
      </c>
      <c r="H181" s="166">
        <v>71468.67</v>
      </c>
      <c r="I181" s="156">
        <v>409133.04</v>
      </c>
      <c r="J181" s="153" t="s">
        <v>461</v>
      </c>
    </row>
    <row r="182" spans="1:10" x14ac:dyDescent="0.2">
      <c r="A182" s="153" t="s">
        <v>137</v>
      </c>
      <c r="B182" s="153" t="s">
        <v>138</v>
      </c>
      <c r="C182" s="154">
        <v>44074</v>
      </c>
      <c r="D182" s="153">
        <v>545</v>
      </c>
      <c r="E182" s="153" t="s">
        <v>166</v>
      </c>
      <c r="F182" s="153" t="s">
        <v>570</v>
      </c>
      <c r="G182" s="165">
        <v>1</v>
      </c>
      <c r="H182" s="166">
        <v>2592</v>
      </c>
      <c r="I182" s="156">
        <v>25520.44</v>
      </c>
      <c r="J182" s="153" t="s">
        <v>461</v>
      </c>
    </row>
    <row r="183" spans="1:10" x14ac:dyDescent="0.2">
      <c r="A183" s="153" t="s">
        <v>137</v>
      </c>
      <c r="B183" s="153" t="s">
        <v>138</v>
      </c>
      <c r="C183" s="154">
        <v>44074</v>
      </c>
      <c r="D183" s="153">
        <v>545</v>
      </c>
      <c r="E183" s="153" t="s">
        <v>166</v>
      </c>
      <c r="F183" s="153" t="s">
        <v>509</v>
      </c>
      <c r="G183" s="165">
        <v>1</v>
      </c>
      <c r="H183" s="166">
        <v>742.89</v>
      </c>
      <c r="I183" s="156">
        <v>13610.24</v>
      </c>
      <c r="J183" s="153" t="s">
        <v>461</v>
      </c>
    </row>
    <row r="184" spans="1:10" x14ac:dyDescent="0.2">
      <c r="A184" s="153" t="s">
        <v>137</v>
      </c>
      <c r="B184" s="153" t="s">
        <v>167</v>
      </c>
      <c r="C184" s="154">
        <v>44074</v>
      </c>
      <c r="D184" s="153">
        <v>616</v>
      </c>
      <c r="E184" s="153" t="s">
        <v>168</v>
      </c>
      <c r="F184" s="153" t="s">
        <v>462</v>
      </c>
      <c r="G184" s="165">
        <v>1</v>
      </c>
      <c r="H184" s="166">
        <v>3424.92</v>
      </c>
      <c r="I184" s="156">
        <v>23953.39</v>
      </c>
      <c r="J184" s="153" t="s">
        <v>461</v>
      </c>
    </row>
    <row r="185" spans="1:10" x14ac:dyDescent="0.2">
      <c r="A185" s="153" t="s">
        <v>137</v>
      </c>
      <c r="B185" s="153" t="s">
        <v>167</v>
      </c>
      <c r="C185" s="154">
        <v>44074</v>
      </c>
      <c r="D185" s="153">
        <v>615</v>
      </c>
      <c r="E185" s="153" t="s">
        <v>170</v>
      </c>
      <c r="F185" s="153" t="s">
        <v>462</v>
      </c>
      <c r="G185" s="165">
        <v>1</v>
      </c>
      <c r="H185" s="166">
        <v>3693.12</v>
      </c>
      <c r="I185" s="156">
        <v>34229.269999999997</v>
      </c>
      <c r="J185" s="153" t="s">
        <v>461</v>
      </c>
    </row>
    <row r="186" spans="1:10" x14ac:dyDescent="0.2">
      <c r="A186" s="153" t="s">
        <v>137</v>
      </c>
      <c r="B186" s="153" t="s">
        <v>167</v>
      </c>
      <c r="C186" s="154">
        <v>44074</v>
      </c>
      <c r="D186" s="153">
        <v>617</v>
      </c>
      <c r="E186" s="153" t="s">
        <v>171</v>
      </c>
      <c r="F186" s="153" t="s">
        <v>462</v>
      </c>
      <c r="G186" s="165">
        <v>1</v>
      </c>
      <c r="H186" s="166">
        <v>1134.8699999999999</v>
      </c>
      <c r="I186" s="156">
        <v>11809.14</v>
      </c>
      <c r="J186" s="153" t="s">
        <v>461</v>
      </c>
    </row>
    <row r="187" spans="1:10" x14ac:dyDescent="0.2">
      <c r="A187" s="153" t="s">
        <v>137</v>
      </c>
      <c r="B187" s="153" t="s">
        <v>167</v>
      </c>
      <c r="C187" s="154">
        <v>44074</v>
      </c>
      <c r="D187" s="153">
        <v>623</v>
      </c>
      <c r="E187" s="153" t="s">
        <v>173</v>
      </c>
      <c r="F187" s="153" t="s">
        <v>462</v>
      </c>
      <c r="G187" s="165">
        <v>1</v>
      </c>
      <c r="H187" s="166">
        <v>5679.49</v>
      </c>
      <c r="I187" s="156">
        <v>66969.61</v>
      </c>
      <c r="J187" s="153" t="s">
        <v>461</v>
      </c>
    </row>
    <row r="188" spans="1:10" x14ac:dyDescent="0.2">
      <c r="A188" s="153" t="s">
        <v>137</v>
      </c>
      <c r="B188" s="153" t="s">
        <v>167</v>
      </c>
      <c r="C188" s="154">
        <v>44074</v>
      </c>
      <c r="D188" s="153">
        <v>493</v>
      </c>
      <c r="E188" s="153" t="s">
        <v>174</v>
      </c>
      <c r="F188" s="153" t="s">
        <v>487</v>
      </c>
      <c r="G188" s="165">
        <v>1</v>
      </c>
      <c r="H188" s="166">
        <v>680.32</v>
      </c>
      <c r="I188" s="156">
        <v>10554.26</v>
      </c>
      <c r="J188" s="153" t="s">
        <v>461</v>
      </c>
    </row>
    <row r="189" spans="1:10" x14ac:dyDescent="0.2">
      <c r="A189" s="153" t="s">
        <v>137</v>
      </c>
      <c r="B189" s="153" t="s">
        <v>167</v>
      </c>
      <c r="C189" s="154">
        <v>44074</v>
      </c>
      <c r="D189" s="153">
        <v>597</v>
      </c>
      <c r="E189" s="153" t="s">
        <v>176</v>
      </c>
      <c r="F189" s="153" t="s">
        <v>493</v>
      </c>
      <c r="G189" s="165">
        <v>1</v>
      </c>
      <c r="H189" s="166">
        <v>94.57</v>
      </c>
      <c r="I189" s="156">
        <v>0.01</v>
      </c>
      <c r="J189" s="153" t="s">
        <v>461</v>
      </c>
    </row>
    <row r="190" spans="1:10" x14ac:dyDescent="0.2">
      <c r="A190" s="153" t="s">
        <v>137</v>
      </c>
      <c r="B190" s="153" t="s">
        <v>167</v>
      </c>
      <c r="C190" s="154">
        <v>44074</v>
      </c>
      <c r="D190" s="153">
        <v>597</v>
      </c>
      <c r="E190" s="153" t="s">
        <v>176</v>
      </c>
      <c r="F190" s="153" t="s">
        <v>525</v>
      </c>
      <c r="G190" s="165">
        <v>1</v>
      </c>
      <c r="H190" s="166">
        <v>75.33</v>
      </c>
      <c r="I190" s="156">
        <v>1824.66</v>
      </c>
      <c r="J190" s="153" t="s">
        <v>461</v>
      </c>
    </row>
    <row r="191" spans="1:10" x14ac:dyDescent="0.2">
      <c r="A191" s="153" t="s">
        <v>137</v>
      </c>
      <c r="B191" s="153" t="s">
        <v>167</v>
      </c>
      <c r="C191" s="154">
        <v>44074</v>
      </c>
      <c r="D191" s="153">
        <v>597</v>
      </c>
      <c r="E191" s="153" t="s">
        <v>176</v>
      </c>
      <c r="F191" s="153" t="s">
        <v>482</v>
      </c>
      <c r="G191" s="165">
        <v>2</v>
      </c>
      <c r="H191" s="166">
        <v>88.66</v>
      </c>
      <c r="I191" s="156">
        <v>1481.8</v>
      </c>
      <c r="J191" s="153" t="s">
        <v>461</v>
      </c>
    </row>
    <row r="192" spans="1:10" x14ac:dyDescent="0.2">
      <c r="A192" s="153" t="s">
        <v>137</v>
      </c>
      <c r="B192" s="153" t="s">
        <v>167</v>
      </c>
      <c r="C192" s="154">
        <v>44074</v>
      </c>
      <c r="D192" s="153">
        <v>597</v>
      </c>
      <c r="E192" s="153" t="s">
        <v>176</v>
      </c>
      <c r="F192" s="153" t="s">
        <v>487</v>
      </c>
      <c r="G192" s="165">
        <v>3</v>
      </c>
      <c r="H192" s="166">
        <v>335.12</v>
      </c>
      <c r="I192" s="156">
        <v>9025.34</v>
      </c>
      <c r="J192" s="153" t="s">
        <v>461</v>
      </c>
    </row>
    <row r="193" spans="1:10" x14ac:dyDescent="0.2">
      <c r="A193" s="153" t="s">
        <v>137</v>
      </c>
      <c r="B193" s="153" t="s">
        <v>167</v>
      </c>
      <c r="C193" s="154">
        <v>44074</v>
      </c>
      <c r="D193" s="153">
        <v>597</v>
      </c>
      <c r="E193" s="153" t="s">
        <v>176</v>
      </c>
      <c r="F193" s="153" t="s">
        <v>531</v>
      </c>
      <c r="G193" s="165">
        <v>1</v>
      </c>
      <c r="H193" s="166">
        <v>75.709999999999994</v>
      </c>
      <c r="I193" s="156">
        <v>0.01</v>
      </c>
      <c r="J193" s="153" t="s">
        <v>461</v>
      </c>
    </row>
    <row r="194" spans="1:10" x14ac:dyDescent="0.2">
      <c r="A194" s="153" t="s">
        <v>137</v>
      </c>
      <c r="B194" s="153" t="s">
        <v>167</v>
      </c>
      <c r="C194" s="154">
        <v>44074</v>
      </c>
      <c r="D194" s="153">
        <v>597</v>
      </c>
      <c r="E194" s="153" t="s">
        <v>176</v>
      </c>
      <c r="F194" s="153" t="s">
        <v>522</v>
      </c>
      <c r="G194" s="165">
        <v>1</v>
      </c>
      <c r="H194" s="166">
        <v>199.94</v>
      </c>
      <c r="I194" s="156">
        <v>1096.8399999999999</v>
      </c>
      <c r="J194" s="153" t="s">
        <v>461</v>
      </c>
    </row>
    <row r="195" spans="1:10" x14ac:dyDescent="0.2">
      <c r="A195" s="153" t="s">
        <v>137</v>
      </c>
      <c r="B195" s="153" t="s">
        <v>167</v>
      </c>
      <c r="C195" s="154">
        <v>44074</v>
      </c>
      <c r="D195" s="153">
        <v>597</v>
      </c>
      <c r="E195" s="153" t="s">
        <v>176</v>
      </c>
      <c r="F195" s="153" t="s">
        <v>474</v>
      </c>
      <c r="G195" s="165">
        <v>3</v>
      </c>
      <c r="H195" s="166">
        <v>296.7</v>
      </c>
      <c r="I195" s="156">
        <v>2462.66</v>
      </c>
      <c r="J195" s="153" t="s">
        <v>461</v>
      </c>
    </row>
    <row r="196" spans="1:10" x14ac:dyDescent="0.2">
      <c r="A196" s="153" t="s">
        <v>137</v>
      </c>
      <c r="B196" s="153" t="s">
        <v>167</v>
      </c>
      <c r="C196" s="154">
        <v>44074</v>
      </c>
      <c r="D196" s="153">
        <v>597</v>
      </c>
      <c r="E196" s="153" t="s">
        <v>176</v>
      </c>
      <c r="F196" s="153" t="s">
        <v>491</v>
      </c>
      <c r="G196" s="165">
        <v>1</v>
      </c>
      <c r="H196" s="166">
        <v>50.56</v>
      </c>
      <c r="I196" s="156">
        <v>1324.01</v>
      </c>
      <c r="J196" s="153" t="s">
        <v>461</v>
      </c>
    </row>
    <row r="197" spans="1:10" x14ac:dyDescent="0.2">
      <c r="A197" s="153" t="s">
        <v>137</v>
      </c>
      <c r="B197" s="153" t="s">
        <v>167</v>
      </c>
      <c r="C197" s="154">
        <v>44074</v>
      </c>
      <c r="D197" s="153">
        <v>597</v>
      </c>
      <c r="E197" s="153" t="s">
        <v>176</v>
      </c>
      <c r="F197" s="153" t="s">
        <v>535</v>
      </c>
      <c r="G197" s="165">
        <v>1</v>
      </c>
      <c r="H197" s="166">
        <v>59.04</v>
      </c>
      <c r="I197" s="156">
        <v>0.01</v>
      </c>
      <c r="J197" s="153" t="s">
        <v>461</v>
      </c>
    </row>
    <row r="198" spans="1:10" x14ac:dyDescent="0.2">
      <c r="A198" s="153" t="s">
        <v>137</v>
      </c>
      <c r="B198" s="153" t="s">
        <v>167</v>
      </c>
      <c r="C198" s="154">
        <v>44074</v>
      </c>
      <c r="D198" s="153">
        <v>597</v>
      </c>
      <c r="E198" s="153" t="s">
        <v>176</v>
      </c>
      <c r="F198" s="153" t="s">
        <v>494</v>
      </c>
      <c r="G198" s="165">
        <v>3</v>
      </c>
      <c r="H198" s="166">
        <v>145.33000000000001</v>
      </c>
      <c r="I198" s="156">
        <v>965.98</v>
      </c>
      <c r="J198" s="153" t="s">
        <v>461</v>
      </c>
    </row>
    <row r="199" spans="1:10" x14ac:dyDescent="0.2">
      <c r="A199" s="153" t="s">
        <v>137</v>
      </c>
      <c r="B199" s="153" t="s">
        <v>167</v>
      </c>
      <c r="C199" s="154">
        <v>44074</v>
      </c>
      <c r="D199" s="153">
        <v>597</v>
      </c>
      <c r="E199" s="153" t="s">
        <v>176</v>
      </c>
      <c r="F199" s="153" t="s">
        <v>466</v>
      </c>
      <c r="G199" s="165">
        <v>6</v>
      </c>
      <c r="H199" s="166">
        <v>549.5</v>
      </c>
      <c r="I199" s="156">
        <v>6717.72</v>
      </c>
      <c r="J199" s="153" t="s">
        <v>461</v>
      </c>
    </row>
    <row r="200" spans="1:10" x14ac:dyDescent="0.2">
      <c r="A200" s="153" t="s">
        <v>137</v>
      </c>
      <c r="B200" s="153" t="s">
        <v>167</v>
      </c>
      <c r="C200" s="154">
        <v>44074</v>
      </c>
      <c r="D200" s="153">
        <v>597</v>
      </c>
      <c r="E200" s="153" t="s">
        <v>176</v>
      </c>
      <c r="F200" s="153" t="s">
        <v>464</v>
      </c>
      <c r="G200" s="165">
        <v>1</v>
      </c>
      <c r="H200" s="166">
        <v>88.7</v>
      </c>
      <c r="I200" s="156">
        <v>2528.0500000000002</v>
      </c>
      <c r="J200" s="153" t="s">
        <v>461</v>
      </c>
    </row>
    <row r="201" spans="1:10" x14ac:dyDescent="0.2">
      <c r="A201" s="153" t="s">
        <v>137</v>
      </c>
      <c r="B201" s="153" t="s">
        <v>167</v>
      </c>
      <c r="C201" s="154">
        <v>44074</v>
      </c>
      <c r="D201" s="153">
        <v>597</v>
      </c>
      <c r="E201" s="153" t="s">
        <v>176</v>
      </c>
      <c r="F201" s="153" t="s">
        <v>506</v>
      </c>
      <c r="G201" s="165">
        <v>1</v>
      </c>
      <c r="H201" s="166">
        <v>75.989999999999995</v>
      </c>
      <c r="I201" s="156">
        <v>869.24</v>
      </c>
      <c r="J201" s="153" t="s">
        <v>461</v>
      </c>
    </row>
    <row r="202" spans="1:10" x14ac:dyDescent="0.2">
      <c r="A202" s="153" t="s">
        <v>137</v>
      </c>
      <c r="B202" s="153" t="s">
        <v>167</v>
      </c>
      <c r="C202" s="154">
        <v>44074</v>
      </c>
      <c r="D202" s="153">
        <v>575</v>
      </c>
      <c r="E202" s="153" t="s">
        <v>178</v>
      </c>
      <c r="F202" s="153" t="s">
        <v>492</v>
      </c>
      <c r="G202" s="165">
        <v>1</v>
      </c>
      <c r="H202" s="166">
        <v>4608.3500000000004</v>
      </c>
      <c r="I202" s="156">
        <v>6992</v>
      </c>
      <c r="J202" s="153" t="s">
        <v>461</v>
      </c>
    </row>
    <row r="203" spans="1:10" x14ac:dyDescent="0.2">
      <c r="A203" s="153" t="s">
        <v>137</v>
      </c>
      <c r="B203" s="153" t="s">
        <v>167</v>
      </c>
      <c r="C203" s="154">
        <v>44074</v>
      </c>
      <c r="D203" s="153">
        <v>556</v>
      </c>
      <c r="E203" s="153" t="s">
        <v>179</v>
      </c>
      <c r="F203" s="153" t="s">
        <v>504</v>
      </c>
      <c r="G203" s="165">
        <v>1</v>
      </c>
      <c r="H203" s="166">
        <v>15567.95</v>
      </c>
      <c r="I203" s="156">
        <v>0.01</v>
      </c>
      <c r="J203" s="153" t="s">
        <v>461</v>
      </c>
    </row>
    <row r="204" spans="1:10" x14ac:dyDescent="0.2">
      <c r="A204" s="153" t="s">
        <v>137</v>
      </c>
      <c r="B204" s="153" t="s">
        <v>167</v>
      </c>
      <c r="C204" s="154">
        <v>44074</v>
      </c>
      <c r="D204" s="153">
        <v>224</v>
      </c>
      <c r="E204" s="153" t="s">
        <v>180</v>
      </c>
      <c r="F204" s="153" t="s">
        <v>623</v>
      </c>
      <c r="G204" s="165">
        <v>1</v>
      </c>
      <c r="H204" s="166">
        <v>62.12</v>
      </c>
      <c r="I204" s="156">
        <v>0.01</v>
      </c>
      <c r="J204" s="153" t="s">
        <v>461</v>
      </c>
    </row>
    <row r="205" spans="1:10" x14ac:dyDescent="0.2">
      <c r="A205" s="153" t="s">
        <v>137</v>
      </c>
      <c r="B205" s="153" t="s">
        <v>167</v>
      </c>
      <c r="C205" s="154">
        <v>44074</v>
      </c>
      <c r="D205" s="153">
        <v>224</v>
      </c>
      <c r="E205" s="153" t="s">
        <v>180</v>
      </c>
      <c r="F205" s="153" t="s">
        <v>493</v>
      </c>
      <c r="G205" s="165">
        <v>1</v>
      </c>
      <c r="H205" s="166">
        <v>68.260000000000005</v>
      </c>
      <c r="I205" s="156">
        <v>0.01</v>
      </c>
      <c r="J205" s="153" t="s">
        <v>461</v>
      </c>
    </row>
    <row r="206" spans="1:10" x14ac:dyDescent="0.2">
      <c r="A206" s="153" t="s">
        <v>137</v>
      </c>
      <c r="B206" s="153" t="s">
        <v>167</v>
      </c>
      <c r="C206" s="154">
        <v>44074</v>
      </c>
      <c r="D206" s="153">
        <v>224</v>
      </c>
      <c r="E206" s="153" t="s">
        <v>180</v>
      </c>
      <c r="F206" s="153" t="s">
        <v>542</v>
      </c>
      <c r="G206" s="165">
        <v>1</v>
      </c>
      <c r="H206" s="166">
        <v>81.81</v>
      </c>
      <c r="I206" s="156">
        <v>2045.07</v>
      </c>
      <c r="J206" s="153" t="s">
        <v>461</v>
      </c>
    </row>
    <row r="207" spans="1:10" x14ac:dyDescent="0.2">
      <c r="A207" s="153" t="s">
        <v>137</v>
      </c>
      <c r="B207" s="153" t="s">
        <v>167</v>
      </c>
      <c r="C207" s="154">
        <v>44074</v>
      </c>
      <c r="D207" s="153">
        <v>224</v>
      </c>
      <c r="E207" s="153" t="s">
        <v>180</v>
      </c>
      <c r="F207" s="153" t="s">
        <v>591</v>
      </c>
      <c r="G207" s="165">
        <v>1</v>
      </c>
      <c r="H207" s="166">
        <v>314.91000000000003</v>
      </c>
      <c r="I207" s="156">
        <v>0.01</v>
      </c>
      <c r="J207" s="153" t="s">
        <v>461</v>
      </c>
    </row>
    <row r="208" spans="1:10" x14ac:dyDescent="0.2">
      <c r="A208" s="153" t="s">
        <v>137</v>
      </c>
      <c r="B208" s="153" t="s">
        <v>167</v>
      </c>
      <c r="C208" s="154">
        <v>44074</v>
      </c>
      <c r="D208" s="153">
        <v>224</v>
      </c>
      <c r="E208" s="153" t="s">
        <v>180</v>
      </c>
      <c r="F208" s="153" t="s">
        <v>480</v>
      </c>
      <c r="G208" s="165">
        <v>1</v>
      </c>
      <c r="H208" s="166">
        <v>157.29</v>
      </c>
      <c r="I208" s="156">
        <v>0.01</v>
      </c>
      <c r="J208" s="153" t="s">
        <v>461</v>
      </c>
    </row>
    <row r="209" spans="1:10" x14ac:dyDescent="0.2">
      <c r="A209" s="153" t="s">
        <v>137</v>
      </c>
      <c r="B209" s="153" t="s">
        <v>167</v>
      </c>
      <c r="C209" s="154">
        <v>44074</v>
      </c>
      <c r="D209" s="153">
        <v>224</v>
      </c>
      <c r="E209" s="153" t="s">
        <v>180</v>
      </c>
      <c r="F209" s="153" t="s">
        <v>495</v>
      </c>
      <c r="G209" s="165">
        <v>1</v>
      </c>
      <c r="H209" s="166">
        <v>37.04</v>
      </c>
      <c r="I209" s="156">
        <v>210.8</v>
      </c>
      <c r="J209" s="153" t="s">
        <v>461</v>
      </c>
    </row>
    <row r="210" spans="1:10" x14ac:dyDescent="0.2">
      <c r="A210" s="153" t="s">
        <v>137</v>
      </c>
      <c r="B210" s="153" t="s">
        <v>167</v>
      </c>
      <c r="C210" s="154">
        <v>44074</v>
      </c>
      <c r="D210" s="153">
        <v>224</v>
      </c>
      <c r="E210" s="153" t="s">
        <v>180</v>
      </c>
      <c r="F210" s="153" t="s">
        <v>468</v>
      </c>
      <c r="G210" s="165">
        <v>3</v>
      </c>
      <c r="H210" s="166">
        <v>499.53</v>
      </c>
      <c r="I210" s="156">
        <v>3361.64</v>
      </c>
      <c r="J210" s="153" t="s">
        <v>461</v>
      </c>
    </row>
    <row r="211" spans="1:10" x14ac:dyDescent="0.2">
      <c r="A211" s="153" t="s">
        <v>137</v>
      </c>
      <c r="B211" s="153" t="s">
        <v>167</v>
      </c>
      <c r="C211" s="154">
        <v>44074</v>
      </c>
      <c r="D211" s="153">
        <v>224</v>
      </c>
      <c r="E211" s="153" t="s">
        <v>180</v>
      </c>
      <c r="F211" s="153" t="s">
        <v>487</v>
      </c>
      <c r="G211" s="165">
        <v>1</v>
      </c>
      <c r="H211" s="166">
        <v>402.16</v>
      </c>
      <c r="I211" s="156">
        <v>6105.76</v>
      </c>
      <c r="J211" s="153" t="s">
        <v>461</v>
      </c>
    </row>
    <row r="212" spans="1:10" x14ac:dyDescent="0.2">
      <c r="A212" s="153" t="s">
        <v>137</v>
      </c>
      <c r="B212" s="153" t="s">
        <v>167</v>
      </c>
      <c r="C212" s="154">
        <v>44074</v>
      </c>
      <c r="D212" s="153">
        <v>224</v>
      </c>
      <c r="E212" s="153" t="s">
        <v>180</v>
      </c>
      <c r="F212" s="153" t="s">
        <v>522</v>
      </c>
      <c r="G212" s="165">
        <v>1</v>
      </c>
      <c r="H212" s="166">
        <v>144.33000000000001</v>
      </c>
      <c r="I212" s="156">
        <v>463.23</v>
      </c>
      <c r="J212" s="153" t="s">
        <v>461</v>
      </c>
    </row>
    <row r="213" spans="1:10" x14ac:dyDescent="0.2">
      <c r="A213" s="153" t="s">
        <v>137</v>
      </c>
      <c r="B213" s="153" t="s">
        <v>167</v>
      </c>
      <c r="C213" s="154">
        <v>44074</v>
      </c>
      <c r="D213" s="153">
        <v>224</v>
      </c>
      <c r="E213" s="153" t="s">
        <v>180</v>
      </c>
      <c r="F213" s="153" t="s">
        <v>491</v>
      </c>
      <c r="G213" s="165">
        <v>1</v>
      </c>
      <c r="H213" s="166">
        <v>84.37</v>
      </c>
      <c r="I213" s="156">
        <v>540.33000000000004</v>
      </c>
      <c r="J213" s="153" t="s">
        <v>461</v>
      </c>
    </row>
    <row r="214" spans="1:10" x14ac:dyDescent="0.2">
      <c r="A214" s="153" t="s">
        <v>137</v>
      </c>
      <c r="B214" s="153" t="s">
        <v>167</v>
      </c>
      <c r="C214" s="154">
        <v>44074</v>
      </c>
      <c r="D214" s="153">
        <v>224</v>
      </c>
      <c r="E214" s="153" t="s">
        <v>180</v>
      </c>
      <c r="F214" s="153" t="s">
        <v>477</v>
      </c>
      <c r="G214" s="165">
        <v>1</v>
      </c>
      <c r="H214" s="166">
        <v>157.09</v>
      </c>
      <c r="I214" s="156">
        <v>1675.86</v>
      </c>
      <c r="J214" s="153" t="s">
        <v>461</v>
      </c>
    </row>
    <row r="215" spans="1:10" x14ac:dyDescent="0.2">
      <c r="A215" s="153" t="s">
        <v>137</v>
      </c>
      <c r="B215" s="153" t="s">
        <v>167</v>
      </c>
      <c r="C215" s="154">
        <v>44074</v>
      </c>
      <c r="D215" s="153">
        <v>224</v>
      </c>
      <c r="E215" s="153" t="s">
        <v>180</v>
      </c>
      <c r="F215" s="153" t="s">
        <v>476</v>
      </c>
      <c r="G215" s="165">
        <v>1</v>
      </c>
      <c r="H215" s="166">
        <v>6.33</v>
      </c>
      <c r="I215" s="156">
        <v>184.76</v>
      </c>
      <c r="J215" s="153" t="s">
        <v>461</v>
      </c>
    </row>
    <row r="216" spans="1:10" x14ac:dyDescent="0.2">
      <c r="A216" s="153" t="s">
        <v>137</v>
      </c>
      <c r="B216" s="153" t="s">
        <v>167</v>
      </c>
      <c r="C216" s="154">
        <v>44074</v>
      </c>
      <c r="D216" s="153">
        <v>224</v>
      </c>
      <c r="E216" s="153" t="s">
        <v>180</v>
      </c>
      <c r="F216" s="153" t="s">
        <v>494</v>
      </c>
      <c r="G216" s="165">
        <v>1</v>
      </c>
      <c r="H216" s="166">
        <v>179.93</v>
      </c>
      <c r="I216" s="156">
        <v>899.93</v>
      </c>
      <c r="J216" s="153" t="s">
        <v>461</v>
      </c>
    </row>
    <row r="217" spans="1:10" x14ac:dyDescent="0.2">
      <c r="A217" s="153" t="s">
        <v>137</v>
      </c>
      <c r="B217" s="153" t="s">
        <v>167</v>
      </c>
      <c r="C217" s="154">
        <v>44074</v>
      </c>
      <c r="D217" s="153">
        <v>224</v>
      </c>
      <c r="E217" s="153" t="s">
        <v>180</v>
      </c>
      <c r="F217" s="153" t="s">
        <v>508</v>
      </c>
      <c r="G217" s="165">
        <v>1</v>
      </c>
      <c r="H217" s="166">
        <v>6.34</v>
      </c>
      <c r="I217" s="156">
        <v>182.28</v>
      </c>
      <c r="J217" s="153" t="s">
        <v>461</v>
      </c>
    </row>
    <row r="218" spans="1:10" x14ac:dyDescent="0.2">
      <c r="A218" s="153" t="s">
        <v>137</v>
      </c>
      <c r="B218" s="153" t="s">
        <v>167</v>
      </c>
      <c r="C218" s="154">
        <v>44074</v>
      </c>
      <c r="D218" s="153">
        <v>224</v>
      </c>
      <c r="E218" s="153" t="s">
        <v>180</v>
      </c>
      <c r="F218" s="153" t="s">
        <v>466</v>
      </c>
      <c r="G218" s="165">
        <v>6</v>
      </c>
      <c r="H218" s="166">
        <v>415.16</v>
      </c>
      <c r="I218" s="156">
        <v>3069.62</v>
      </c>
      <c r="J218" s="153" t="s">
        <v>461</v>
      </c>
    </row>
    <row r="219" spans="1:10" x14ac:dyDescent="0.2">
      <c r="A219" s="153" t="s">
        <v>137</v>
      </c>
      <c r="B219" s="153" t="s">
        <v>167</v>
      </c>
      <c r="C219" s="154">
        <v>44074</v>
      </c>
      <c r="D219" s="153">
        <v>224</v>
      </c>
      <c r="E219" s="153" t="s">
        <v>180</v>
      </c>
      <c r="F219" s="153" t="s">
        <v>464</v>
      </c>
      <c r="G219" s="165">
        <v>1</v>
      </c>
      <c r="H219" s="166">
        <v>188.97</v>
      </c>
      <c r="I219" s="156">
        <v>2328.7199999999998</v>
      </c>
      <c r="J219" s="153" t="s">
        <v>461</v>
      </c>
    </row>
    <row r="220" spans="1:10" x14ac:dyDescent="0.2">
      <c r="A220" s="153" t="s">
        <v>137</v>
      </c>
      <c r="B220" s="153" t="s">
        <v>167</v>
      </c>
      <c r="C220" s="154">
        <v>44074</v>
      </c>
      <c r="D220" s="153">
        <v>224</v>
      </c>
      <c r="E220" s="153" t="s">
        <v>180</v>
      </c>
      <c r="F220" s="153" t="s">
        <v>506</v>
      </c>
      <c r="G220" s="165">
        <v>2</v>
      </c>
      <c r="H220" s="166">
        <v>226.84</v>
      </c>
      <c r="I220" s="156">
        <v>937.76</v>
      </c>
      <c r="J220" s="153" t="s">
        <v>461</v>
      </c>
    </row>
    <row r="221" spans="1:10" x14ac:dyDescent="0.2">
      <c r="A221" s="153" t="s">
        <v>137</v>
      </c>
      <c r="B221" s="153" t="s">
        <v>167</v>
      </c>
      <c r="C221" s="154">
        <v>44074</v>
      </c>
      <c r="D221" s="153">
        <v>224</v>
      </c>
      <c r="E221" s="153" t="s">
        <v>180</v>
      </c>
      <c r="F221" s="153" t="s">
        <v>488</v>
      </c>
      <c r="G221" s="165">
        <v>1</v>
      </c>
      <c r="H221" s="166">
        <v>349.21</v>
      </c>
      <c r="I221" s="156">
        <v>0.01</v>
      </c>
      <c r="J221" s="153" t="s">
        <v>461</v>
      </c>
    </row>
    <row r="222" spans="1:10" x14ac:dyDescent="0.2">
      <c r="A222" s="153" t="s">
        <v>137</v>
      </c>
      <c r="B222" s="153" t="s">
        <v>167</v>
      </c>
      <c r="C222" s="154">
        <v>44074</v>
      </c>
      <c r="D222" s="153">
        <v>594</v>
      </c>
      <c r="E222" s="153" t="s">
        <v>181</v>
      </c>
      <c r="F222" s="153" t="s">
        <v>528</v>
      </c>
      <c r="G222" s="165">
        <v>1</v>
      </c>
      <c r="H222" s="166">
        <v>65</v>
      </c>
      <c r="I222" s="156">
        <v>1169.94</v>
      </c>
      <c r="J222" s="153" t="s">
        <v>461</v>
      </c>
    </row>
    <row r="223" spans="1:10" x14ac:dyDescent="0.2">
      <c r="A223" s="153" t="s">
        <v>137</v>
      </c>
      <c r="B223" s="153" t="s">
        <v>167</v>
      </c>
      <c r="C223" s="154">
        <v>44074</v>
      </c>
      <c r="D223" s="153">
        <v>594</v>
      </c>
      <c r="E223" s="153" t="s">
        <v>181</v>
      </c>
      <c r="F223" s="153" t="s">
        <v>480</v>
      </c>
      <c r="G223" s="165">
        <v>1</v>
      </c>
      <c r="H223" s="166">
        <v>75</v>
      </c>
      <c r="I223" s="156">
        <v>3041.72</v>
      </c>
      <c r="J223" s="153" t="s">
        <v>461</v>
      </c>
    </row>
    <row r="224" spans="1:10" x14ac:dyDescent="0.2">
      <c r="A224" s="153" t="s">
        <v>137</v>
      </c>
      <c r="B224" s="153" t="s">
        <v>167</v>
      </c>
      <c r="C224" s="154">
        <v>44074</v>
      </c>
      <c r="D224" s="153">
        <v>594</v>
      </c>
      <c r="E224" s="153" t="s">
        <v>181</v>
      </c>
      <c r="F224" s="153" t="s">
        <v>468</v>
      </c>
      <c r="G224" s="165">
        <v>1</v>
      </c>
      <c r="H224" s="166">
        <v>77.5</v>
      </c>
      <c r="I224" s="156">
        <v>0.01</v>
      </c>
      <c r="J224" s="153" t="s">
        <v>461</v>
      </c>
    </row>
    <row r="225" spans="1:10" x14ac:dyDescent="0.2">
      <c r="A225" s="153" t="s">
        <v>137</v>
      </c>
      <c r="B225" s="153" t="s">
        <v>167</v>
      </c>
      <c r="C225" s="154">
        <v>44074</v>
      </c>
      <c r="D225" s="153">
        <v>594</v>
      </c>
      <c r="E225" s="153" t="s">
        <v>181</v>
      </c>
      <c r="F225" s="153" t="s">
        <v>482</v>
      </c>
      <c r="G225" s="165">
        <v>1</v>
      </c>
      <c r="H225" s="166">
        <v>0.01</v>
      </c>
      <c r="I225" s="156">
        <v>0.01</v>
      </c>
      <c r="J225" s="153" t="s">
        <v>461</v>
      </c>
    </row>
    <row r="226" spans="1:10" x14ac:dyDescent="0.2">
      <c r="A226" s="153" t="s">
        <v>137</v>
      </c>
      <c r="B226" s="153" t="s">
        <v>167</v>
      </c>
      <c r="C226" s="154">
        <v>44074</v>
      </c>
      <c r="D226" s="153">
        <v>594</v>
      </c>
      <c r="E226" s="153" t="s">
        <v>181</v>
      </c>
      <c r="F226" s="153" t="s">
        <v>499</v>
      </c>
      <c r="G226" s="165">
        <v>1</v>
      </c>
      <c r="H226" s="166">
        <v>77.5</v>
      </c>
      <c r="I226" s="156">
        <v>3271.43</v>
      </c>
      <c r="J226" s="153" t="s">
        <v>461</v>
      </c>
    </row>
    <row r="227" spans="1:10" x14ac:dyDescent="0.2">
      <c r="A227" s="153" t="s">
        <v>137</v>
      </c>
      <c r="B227" s="153" t="s">
        <v>167</v>
      </c>
      <c r="C227" s="154">
        <v>44074</v>
      </c>
      <c r="D227" s="153">
        <v>594</v>
      </c>
      <c r="E227" s="153" t="s">
        <v>181</v>
      </c>
      <c r="F227" s="153" t="s">
        <v>487</v>
      </c>
      <c r="G227" s="165">
        <v>1</v>
      </c>
      <c r="H227" s="166">
        <v>150</v>
      </c>
      <c r="I227" s="156">
        <v>4234.91</v>
      </c>
      <c r="J227" s="153" t="s">
        <v>461</v>
      </c>
    </row>
    <row r="228" spans="1:10" x14ac:dyDescent="0.2">
      <c r="A228" s="153" t="s">
        <v>137</v>
      </c>
      <c r="B228" s="153" t="s">
        <v>167</v>
      </c>
      <c r="C228" s="154">
        <v>44074</v>
      </c>
      <c r="D228" s="153">
        <v>594</v>
      </c>
      <c r="E228" s="153" t="s">
        <v>181</v>
      </c>
      <c r="F228" s="153" t="s">
        <v>491</v>
      </c>
      <c r="G228" s="165">
        <v>1</v>
      </c>
      <c r="H228" s="166">
        <v>50</v>
      </c>
      <c r="I228" s="156">
        <v>0.01</v>
      </c>
      <c r="J228" s="153" t="s">
        <v>461</v>
      </c>
    </row>
    <row r="229" spans="1:10" x14ac:dyDescent="0.2">
      <c r="A229" s="153" t="s">
        <v>137</v>
      </c>
      <c r="B229" s="153" t="s">
        <v>167</v>
      </c>
      <c r="C229" s="154">
        <v>44074</v>
      </c>
      <c r="D229" s="153">
        <v>594</v>
      </c>
      <c r="E229" s="153" t="s">
        <v>181</v>
      </c>
      <c r="F229" s="153" t="s">
        <v>466</v>
      </c>
      <c r="G229" s="165">
        <v>2</v>
      </c>
      <c r="H229" s="166">
        <v>236.37</v>
      </c>
      <c r="I229" s="156">
        <v>1256.1300000000001</v>
      </c>
      <c r="J229" s="153" t="s">
        <v>461</v>
      </c>
    </row>
    <row r="230" spans="1:10" x14ac:dyDescent="0.2">
      <c r="A230" s="153" t="s">
        <v>137</v>
      </c>
      <c r="B230" s="153" t="s">
        <v>167</v>
      </c>
      <c r="C230" s="154">
        <v>44074</v>
      </c>
      <c r="D230" s="153">
        <v>594</v>
      </c>
      <c r="E230" s="153" t="s">
        <v>181</v>
      </c>
      <c r="F230" s="153" t="s">
        <v>464</v>
      </c>
      <c r="G230" s="165">
        <v>2</v>
      </c>
      <c r="H230" s="166">
        <v>80.010000000000005</v>
      </c>
      <c r="I230" s="156">
        <v>1231.95</v>
      </c>
      <c r="J230" s="153" t="s">
        <v>461</v>
      </c>
    </row>
    <row r="231" spans="1:10" x14ac:dyDescent="0.2">
      <c r="A231" s="153" t="s">
        <v>137</v>
      </c>
      <c r="B231" s="153" t="s">
        <v>167</v>
      </c>
      <c r="C231" s="154">
        <v>44074</v>
      </c>
      <c r="D231" s="153">
        <v>594</v>
      </c>
      <c r="E231" s="153" t="s">
        <v>181</v>
      </c>
      <c r="F231" s="153" t="s">
        <v>506</v>
      </c>
      <c r="G231" s="165">
        <v>3</v>
      </c>
      <c r="H231" s="166">
        <v>166.25</v>
      </c>
      <c r="I231" s="156">
        <v>599.87</v>
      </c>
      <c r="J231" s="153" t="s">
        <v>461</v>
      </c>
    </row>
    <row r="232" spans="1:10" x14ac:dyDescent="0.2">
      <c r="A232" s="153" t="s">
        <v>137</v>
      </c>
      <c r="B232" s="153" t="s">
        <v>167</v>
      </c>
      <c r="C232" s="154">
        <v>44074</v>
      </c>
      <c r="D232" s="153">
        <v>595</v>
      </c>
      <c r="E232" s="153" t="s">
        <v>182</v>
      </c>
      <c r="F232" s="153" t="s">
        <v>487</v>
      </c>
      <c r="G232" s="165">
        <v>1</v>
      </c>
      <c r="H232" s="166">
        <v>152.57</v>
      </c>
      <c r="I232" s="156">
        <v>2247.19</v>
      </c>
      <c r="J232" s="153" t="s">
        <v>461</v>
      </c>
    </row>
    <row r="233" spans="1:10" x14ac:dyDescent="0.2">
      <c r="A233" s="153" t="s">
        <v>137</v>
      </c>
      <c r="B233" s="153" t="s">
        <v>167</v>
      </c>
      <c r="C233" s="154">
        <v>44074</v>
      </c>
      <c r="D233" s="153">
        <v>595</v>
      </c>
      <c r="E233" s="153" t="s">
        <v>182</v>
      </c>
      <c r="F233" s="153" t="s">
        <v>466</v>
      </c>
      <c r="G233" s="165">
        <v>1</v>
      </c>
      <c r="H233" s="166">
        <v>113.74</v>
      </c>
      <c r="I233" s="156">
        <v>234.05</v>
      </c>
      <c r="J233" s="153" t="s">
        <v>461</v>
      </c>
    </row>
    <row r="234" spans="1:10" x14ac:dyDescent="0.2">
      <c r="A234" s="153" t="s">
        <v>137</v>
      </c>
      <c r="B234" s="153" t="s">
        <v>167</v>
      </c>
      <c r="C234" s="154">
        <v>44074</v>
      </c>
      <c r="D234" s="153">
        <v>595</v>
      </c>
      <c r="E234" s="153" t="s">
        <v>182</v>
      </c>
      <c r="F234" s="153" t="s">
        <v>488</v>
      </c>
      <c r="G234" s="165">
        <v>1</v>
      </c>
      <c r="H234" s="166">
        <v>30</v>
      </c>
      <c r="I234" s="156">
        <v>0.01</v>
      </c>
      <c r="J234" s="153" t="s">
        <v>461</v>
      </c>
    </row>
    <row r="235" spans="1:10" x14ac:dyDescent="0.2">
      <c r="A235" s="153" t="s">
        <v>137</v>
      </c>
      <c r="B235" s="153" t="s">
        <v>167</v>
      </c>
      <c r="C235" s="154">
        <v>44074</v>
      </c>
      <c r="D235" s="153">
        <v>596</v>
      </c>
      <c r="E235" s="153" t="s">
        <v>183</v>
      </c>
      <c r="F235" s="153" t="s">
        <v>477</v>
      </c>
      <c r="G235" s="165">
        <v>1</v>
      </c>
      <c r="H235" s="166">
        <v>720</v>
      </c>
      <c r="I235" s="156">
        <v>2595.63</v>
      </c>
      <c r="J235" s="153" t="s">
        <v>461</v>
      </c>
    </row>
    <row r="236" spans="1:10" x14ac:dyDescent="0.2">
      <c r="A236" s="153" t="s">
        <v>137</v>
      </c>
      <c r="B236" s="153" t="s">
        <v>167</v>
      </c>
      <c r="C236" s="154">
        <v>44074</v>
      </c>
      <c r="D236" s="153">
        <v>596</v>
      </c>
      <c r="E236" s="153" t="s">
        <v>183</v>
      </c>
      <c r="F236" s="153" t="s">
        <v>506</v>
      </c>
      <c r="G236" s="165">
        <v>1</v>
      </c>
      <c r="H236" s="166">
        <v>120</v>
      </c>
      <c r="I236" s="156">
        <v>0.01</v>
      </c>
      <c r="J236" s="153" t="s">
        <v>461</v>
      </c>
    </row>
    <row r="237" spans="1:10" x14ac:dyDescent="0.2">
      <c r="A237" s="153" t="s">
        <v>137</v>
      </c>
      <c r="B237" s="153" t="s">
        <v>167</v>
      </c>
      <c r="C237" s="154">
        <v>44074</v>
      </c>
      <c r="D237" s="153">
        <v>574</v>
      </c>
      <c r="E237" s="153" t="s">
        <v>184</v>
      </c>
      <c r="F237" s="153" t="s">
        <v>537</v>
      </c>
      <c r="G237" s="165">
        <v>1</v>
      </c>
      <c r="H237" s="166">
        <v>0.01</v>
      </c>
      <c r="I237" s="156">
        <v>0.01</v>
      </c>
      <c r="J237" s="153" t="s">
        <v>461</v>
      </c>
    </row>
    <row r="238" spans="1:10" x14ac:dyDescent="0.2">
      <c r="A238" s="153" t="s">
        <v>137</v>
      </c>
      <c r="B238" s="153" t="s">
        <v>167</v>
      </c>
      <c r="C238" s="154">
        <v>44074</v>
      </c>
      <c r="D238" s="153">
        <v>574</v>
      </c>
      <c r="E238" s="153" t="s">
        <v>184</v>
      </c>
      <c r="F238" s="153" t="s">
        <v>493</v>
      </c>
      <c r="G238" s="165">
        <v>1</v>
      </c>
      <c r="H238" s="166">
        <v>299.86</v>
      </c>
      <c r="I238" s="156">
        <v>2333.9899999999998</v>
      </c>
      <c r="J238" s="153" t="s">
        <v>461</v>
      </c>
    </row>
    <row r="239" spans="1:10" x14ac:dyDescent="0.2">
      <c r="A239" s="153" t="s">
        <v>137</v>
      </c>
      <c r="B239" s="153" t="s">
        <v>167</v>
      </c>
      <c r="C239" s="154">
        <v>44074</v>
      </c>
      <c r="D239" s="153">
        <v>574</v>
      </c>
      <c r="E239" s="153" t="s">
        <v>184</v>
      </c>
      <c r="F239" s="153" t="s">
        <v>517</v>
      </c>
      <c r="G239" s="165">
        <v>1</v>
      </c>
      <c r="H239" s="166">
        <v>113.97</v>
      </c>
      <c r="I239" s="156">
        <v>1562.71</v>
      </c>
      <c r="J239" s="153" t="s">
        <v>461</v>
      </c>
    </row>
    <row r="240" spans="1:10" x14ac:dyDescent="0.2">
      <c r="A240" s="153" t="s">
        <v>137</v>
      </c>
      <c r="B240" s="153" t="s">
        <v>167</v>
      </c>
      <c r="C240" s="154">
        <v>44074</v>
      </c>
      <c r="D240" s="153">
        <v>574</v>
      </c>
      <c r="E240" s="153" t="s">
        <v>184</v>
      </c>
      <c r="F240" s="153" t="s">
        <v>469</v>
      </c>
      <c r="G240" s="165">
        <v>1</v>
      </c>
      <c r="H240" s="166">
        <v>78.349999999999994</v>
      </c>
      <c r="I240" s="156">
        <v>1563.02</v>
      </c>
      <c r="J240" s="153" t="s">
        <v>461</v>
      </c>
    </row>
    <row r="241" spans="1:10" x14ac:dyDescent="0.2">
      <c r="A241" s="153" t="s">
        <v>137</v>
      </c>
      <c r="B241" s="153" t="s">
        <v>167</v>
      </c>
      <c r="C241" s="154">
        <v>44074</v>
      </c>
      <c r="D241" s="153">
        <v>574</v>
      </c>
      <c r="E241" s="153" t="s">
        <v>184</v>
      </c>
      <c r="F241" s="153" t="s">
        <v>468</v>
      </c>
      <c r="G241" s="165">
        <v>4</v>
      </c>
      <c r="H241" s="166">
        <v>118.96</v>
      </c>
      <c r="I241" s="156">
        <v>2537.67</v>
      </c>
      <c r="J241" s="153" t="s">
        <v>461</v>
      </c>
    </row>
    <row r="242" spans="1:10" x14ac:dyDescent="0.2">
      <c r="A242" s="153" t="s">
        <v>137</v>
      </c>
      <c r="B242" s="153" t="s">
        <v>167</v>
      </c>
      <c r="C242" s="154">
        <v>44074</v>
      </c>
      <c r="D242" s="153">
        <v>574</v>
      </c>
      <c r="E242" s="153" t="s">
        <v>184</v>
      </c>
      <c r="F242" s="153" t="s">
        <v>482</v>
      </c>
      <c r="G242" s="165">
        <v>1</v>
      </c>
      <c r="H242" s="166">
        <v>98.25</v>
      </c>
      <c r="I242" s="156">
        <v>785.85</v>
      </c>
      <c r="J242" s="153" t="s">
        <v>461</v>
      </c>
    </row>
    <row r="243" spans="1:10" x14ac:dyDescent="0.2">
      <c r="A243" s="153" t="s">
        <v>137</v>
      </c>
      <c r="B243" s="153" t="s">
        <v>167</v>
      </c>
      <c r="C243" s="154">
        <v>44074</v>
      </c>
      <c r="D243" s="153">
        <v>574</v>
      </c>
      <c r="E243" s="153" t="s">
        <v>184</v>
      </c>
      <c r="F243" s="153" t="s">
        <v>487</v>
      </c>
      <c r="G243" s="165">
        <v>1</v>
      </c>
      <c r="H243" s="166">
        <v>214.89</v>
      </c>
      <c r="I243" s="156">
        <v>7197.89</v>
      </c>
      <c r="J243" s="153" t="s">
        <v>461</v>
      </c>
    </row>
    <row r="244" spans="1:10" x14ac:dyDescent="0.2">
      <c r="A244" s="153" t="s">
        <v>137</v>
      </c>
      <c r="B244" s="153" t="s">
        <v>167</v>
      </c>
      <c r="C244" s="154">
        <v>44074</v>
      </c>
      <c r="D244" s="153">
        <v>574</v>
      </c>
      <c r="E244" s="153" t="s">
        <v>184</v>
      </c>
      <c r="F244" s="153" t="s">
        <v>474</v>
      </c>
      <c r="G244" s="165">
        <v>2</v>
      </c>
      <c r="H244" s="166">
        <v>293.12</v>
      </c>
      <c r="I244" s="156">
        <v>0.02</v>
      </c>
      <c r="J244" s="153" t="s">
        <v>461</v>
      </c>
    </row>
    <row r="245" spans="1:10" x14ac:dyDescent="0.2">
      <c r="A245" s="153" t="s">
        <v>137</v>
      </c>
      <c r="B245" s="153" t="s">
        <v>167</v>
      </c>
      <c r="C245" s="154">
        <v>44074</v>
      </c>
      <c r="D245" s="153">
        <v>574</v>
      </c>
      <c r="E245" s="153" t="s">
        <v>184</v>
      </c>
      <c r="F245" s="153" t="s">
        <v>491</v>
      </c>
      <c r="G245" s="165">
        <v>1</v>
      </c>
      <c r="H245" s="166">
        <v>114.03</v>
      </c>
      <c r="I245" s="156">
        <v>1445.22</v>
      </c>
      <c r="J245" s="153" t="s">
        <v>461</v>
      </c>
    </row>
    <row r="246" spans="1:10" x14ac:dyDescent="0.2">
      <c r="A246" s="153" t="s">
        <v>137</v>
      </c>
      <c r="B246" s="153" t="s">
        <v>167</v>
      </c>
      <c r="C246" s="154">
        <v>44074</v>
      </c>
      <c r="D246" s="153">
        <v>574</v>
      </c>
      <c r="E246" s="153" t="s">
        <v>184</v>
      </c>
      <c r="F246" s="153" t="s">
        <v>466</v>
      </c>
      <c r="G246" s="165">
        <v>1</v>
      </c>
      <c r="H246" s="166">
        <v>184</v>
      </c>
      <c r="I246" s="156">
        <v>1655.4</v>
      </c>
      <c r="J246" s="153" t="s">
        <v>461</v>
      </c>
    </row>
    <row r="247" spans="1:10" x14ac:dyDescent="0.2">
      <c r="A247" s="153" t="s">
        <v>137</v>
      </c>
      <c r="B247" s="153" t="s">
        <v>167</v>
      </c>
      <c r="C247" s="154">
        <v>44074</v>
      </c>
      <c r="D247" s="153">
        <v>574</v>
      </c>
      <c r="E247" s="153" t="s">
        <v>184</v>
      </c>
      <c r="F247" s="153" t="s">
        <v>464</v>
      </c>
      <c r="G247" s="165">
        <v>1</v>
      </c>
      <c r="H247" s="166">
        <v>28.39</v>
      </c>
      <c r="I247" s="156">
        <v>567.91999999999996</v>
      </c>
      <c r="J247" s="153" t="s">
        <v>461</v>
      </c>
    </row>
    <row r="248" spans="1:10" x14ac:dyDescent="0.2">
      <c r="A248" s="153" t="s">
        <v>137</v>
      </c>
      <c r="B248" s="153" t="s">
        <v>167</v>
      </c>
      <c r="C248" s="154">
        <v>44074</v>
      </c>
      <c r="D248" s="153">
        <v>598</v>
      </c>
      <c r="E248" s="153" t="s">
        <v>185</v>
      </c>
      <c r="F248" s="153" t="s">
        <v>486</v>
      </c>
      <c r="G248" s="165">
        <v>1</v>
      </c>
      <c r="H248" s="166">
        <v>31.7</v>
      </c>
      <c r="I248" s="156">
        <v>0.01</v>
      </c>
      <c r="J248" s="153" t="s">
        <v>461</v>
      </c>
    </row>
    <row r="249" spans="1:10" x14ac:dyDescent="0.2">
      <c r="A249" s="153" t="s">
        <v>137</v>
      </c>
      <c r="B249" s="153" t="s">
        <v>167</v>
      </c>
      <c r="C249" s="154">
        <v>44074</v>
      </c>
      <c r="D249" s="153">
        <v>598</v>
      </c>
      <c r="E249" s="153" t="s">
        <v>185</v>
      </c>
      <c r="F249" s="153" t="s">
        <v>534</v>
      </c>
      <c r="G249" s="165">
        <v>1</v>
      </c>
      <c r="H249" s="166">
        <v>82.2</v>
      </c>
      <c r="I249" s="156">
        <v>0.01</v>
      </c>
      <c r="J249" s="153" t="s">
        <v>461</v>
      </c>
    </row>
    <row r="250" spans="1:10" x14ac:dyDescent="0.2">
      <c r="A250" s="153" t="s">
        <v>137</v>
      </c>
      <c r="B250" s="153" t="s">
        <v>167</v>
      </c>
      <c r="C250" s="154">
        <v>44074</v>
      </c>
      <c r="D250" s="153">
        <v>598</v>
      </c>
      <c r="E250" s="153" t="s">
        <v>185</v>
      </c>
      <c r="F250" s="153" t="s">
        <v>493</v>
      </c>
      <c r="G250" s="165">
        <v>1</v>
      </c>
      <c r="H250" s="166">
        <v>64.78</v>
      </c>
      <c r="I250" s="156">
        <v>918.22</v>
      </c>
      <c r="J250" s="153" t="s">
        <v>461</v>
      </c>
    </row>
    <row r="251" spans="1:10" x14ac:dyDescent="0.2">
      <c r="A251" s="153" t="s">
        <v>137</v>
      </c>
      <c r="B251" s="153" t="s">
        <v>167</v>
      </c>
      <c r="C251" s="154">
        <v>44074</v>
      </c>
      <c r="D251" s="153">
        <v>598</v>
      </c>
      <c r="E251" s="153" t="s">
        <v>185</v>
      </c>
      <c r="F251" s="153" t="s">
        <v>518</v>
      </c>
      <c r="G251" s="165">
        <v>1</v>
      </c>
      <c r="H251" s="166">
        <v>119.88</v>
      </c>
      <c r="I251" s="156">
        <v>62.2</v>
      </c>
      <c r="J251" s="153" t="s">
        <v>461</v>
      </c>
    </row>
    <row r="252" spans="1:10" x14ac:dyDescent="0.2">
      <c r="A252" s="153" t="s">
        <v>137</v>
      </c>
      <c r="B252" s="153" t="s">
        <v>167</v>
      </c>
      <c r="C252" s="154">
        <v>44074</v>
      </c>
      <c r="D252" s="153">
        <v>598</v>
      </c>
      <c r="E252" s="153" t="s">
        <v>185</v>
      </c>
      <c r="F252" s="153" t="s">
        <v>495</v>
      </c>
      <c r="G252" s="165">
        <v>1</v>
      </c>
      <c r="H252" s="166">
        <v>45.12</v>
      </c>
      <c r="I252" s="156">
        <v>0.01</v>
      </c>
      <c r="J252" s="153" t="s">
        <v>461</v>
      </c>
    </row>
    <row r="253" spans="1:10" x14ac:dyDescent="0.2">
      <c r="A253" s="153" t="s">
        <v>137</v>
      </c>
      <c r="B253" s="153" t="s">
        <v>167</v>
      </c>
      <c r="C253" s="154">
        <v>44074</v>
      </c>
      <c r="D253" s="153">
        <v>598</v>
      </c>
      <c r="E253" s="153" t="s">
        <v>185</v>
      </c>
      <c r="F253" s="153" t="s">
        <v>569</v>
      </c>
      <c r="G253" s="165">
        <v>1</v>
      </c>
      <c r="H253" s="166">
        <v>59.32</v>
      </c>
      <c r="I253" s="156">
        <v>1043.46</v>
      </c>
      <c r="J253" s="153" t="s">
        <v>461</v>
      </c>
    </row>
    <row r="254" spans="1:10" x14ac:dyDescent="0.2">
      <c r="A254" s="153" t="s">
        <v>137</v>
      </c>
      <c r="B254" s="153" t="s">
        <v>167</v>
      </c>
      <c r="C254" s="154">
        <v>44074</v>
      </c>
      <c r="D254" s="153">
        <v>598</v>
      </c>
      <c r="E254" s="153" t="s">
        <v>185</v>
      </c>
      <c r="F254" s="153" t="s">
        <v>468</v>
      </c>
      <c r="G254" s="165">
        <v>4</v>
      </c>
      <c r="H254" s="166">
        <v>477.24</v>
      </c>
      <c r="I254" s="156">
        <v>1473.46</v>
      </c>
      <c r="J254" s="153" t="s">
        <v>461</v>
      </c>
    </row>
    <row r="255" spans="1:10" x14ac:dyDescent="0.2">
      <c r="A255" s="153" t="s">
        <v>137</v>
      </c>
      <c r="B255" s="153" t="s">
        <v>167</v>
      </c>
      <c r="C255" s="154">
        <v>44074</v>
      </c>
      <c r="D255" s="153">
        <v>598</v>
      </c>
      <c r="E255" s="153" t="s">
        <v>185</v>
      </c>
      <c r="F255" s="153" t="s">
        <v>482</v>
      </c>
      <c r="G255" s="165">
        <v>29</v>
      </c>
      <c r="H255" s="166">
        <v>1496.51</v>
      </c>
      <c r="I255" s="156">
        <v>25129.17</v>
      </c>
      <c r="J255" s="153" t="s">
        <v>461</v>
      </c>
    </row>
    <row r="256" spans="1:10" x14ac:dyDescent="0.2">
      <c r="A256" s="153" t="s">
        <v>137</v>
      </c>
      <c r="B256" s="153" t="s">
        <v>167</v>
      </c>
      <c r="C256" s="154">
        <v>44074</v>
      </c>
      <c r="D256" s="153">
        <v>598</v>
      </c>
      <c r="E256" s="153" t="s">
        <v>185</v>
      </c>
      <c r="F256" s="153" t="s">
        <v>487</v>
      </c>
      <c r="G256" s="165">
        <v>2</v>
      </c>
      <c r="H256" s="166">
        <v>384.44</v>
      </c>
      <c r="I256" s="156">
        <v>11030.73</v>
      </c>
      <c r="J256" s="153" t="s">
        <v>461</v>
      </c>
    </row>
    <row r="257" spans="1:10" x14ac:dyDescent="0.2">
      <c r="A257" s="153" t="s">
        <v>137</v>
      </c>
      <c r="B257" s="153" t="s">
        <v>167</v>
      </c>
      <c r="C257" s="154">
        <v>44074</v>
      </c>
      <c r="D257" s="153">
        <v>598</v>
      </c>
      <c r="E257" s="153" t="s">
        <v>185</v>
      </c>
      <c r="F257" s="153" t="s">
        <v>474</v>
      </c>
      <c r="G257" s="165">
        <v>11</v>
      </c>
      <c r="H257" s="166">
        <v>2227.4899999999998</v>
      </c>
      <c r="I257" s="156">
        <v>0.11</v>
      </c>
      <c r="J257" s="153" t="s">
        <v>461</v>
      </c>
    </row>
    <row r="258" spans="1:10" x14ac:dyDescent="0.2">
      <c r="A258" s="153" t="s">
        <v>137</v>
      </c>
      <c r="B258" s="153" t="s">
        <v>167</v>
      </c>
      <c r="C258" s="154">
        <v>44074</v>
      </c>
      <c r="D258" s="153">
        <v>598</v>
      </c>
      <c r="E258" s="153" t="s">
        <v>185</v>
      </c>
      <c r="F258" s="153" t="s">
        <v>494</v>
      </c>
      <c r="G258" s="165">
        <v>1</v>
      </c>
      <c r="H258" s="166">
        <v>94.11</v>
      </c>
      <c r="I258" s="156">
        <v>952.63</v>
      </c>
      <c r="J258" s="153" t="s">
        <v>461</v>
      </c>
    </row>
    <row r="259" spans="1:10" x14ac:dyDescent="0.2">
      <c r="A259" s="153" t="s">
        <v>137</v>
      </c>
      <c r="B259" s="153" t="s">
        <v>167</v>
      </c>
      <c r="C259" s="154">
        <v>44074</v>
      </c>
      <c r="D259" s="153">
        <v>598</v>
      </c>
      <c r="E259" s="153" t="s">
        <v>185</v>
      </c>
      <c r="F259" s="153" t="s">
        <v>466</v>
      </c>
      <c r="G259" s="165">
        <v>7</v>
      </c>
      <c r="H259" s="166">
        <v>921.05</v>
      </c>
      <c r="I259" s="156">
        <v>10766.93</v>
      </c>
      <c r="J259" s="153" t="s">
        <v>461</v>
      </c>
    </row>
    <row r="260" spans="1:10" x14ac:dyDescent="0.2">
      <c r="A260" s="153" t="s">
        <v>137</v>
      </c>
      <c r="B260" s="153" t="s">
        <v>167</v>
      </c>
      <c r="C260" s="154">
        <v>44074</v>
      </c>
      <c r="D260" s="153">
        <v>598</v>
      </c>
      <c r="E260" s="153" t="s">
        <v>185</v>
      </c>
      <c r="F260" s="153" t="s">
        <v>464</v>
      </c>
      <c r="G260" s="165">
        <v>1</v>
      </c>
      <c r="H260" s="166">
        <v>481.81</v>
      </c>
      <c r="I260" s="156">
        <v>5566.67</v>
      </c>
      <c r="J260" s="153" t="s">
        <v>461</v>
      </c>
    </row>
    <row r="261" spans="1:10" x14ac:dyDescent="0.2">
      <c r="A261" s="153" t="s">
        <v>137</v>
      </c>
      <c r="B261" s="153" t="s">
        <v>167</v>
      </c>
      <c r="C261" s="154">
        <v>44074</v>
      </c>
      <c r="D261" s="153">
        <v>598</v>
      </c>
      <c r="E261" s="153" t="s">
        <v>185</v>
      </c>
      <c r="F261" s="153" t="s">
        <v>506</v>
      </c>
      <c r="G261" s="165">
        <v>3</v>
      </c>
      <c r="H261" s="166">
        <v>118.88</v>
      </c>
      <c r="I261" s="156">
        <v>861.2</v>
      </c>
      <c r="J261" s="153" t="s">
        <v>461</v>
      </c>
    </row>
    <row r="262" spans="1:10" x14ac:dyDescent="0.2">
      <c r="A262" s="153" t="s">
        <v>137</v>
      </c>
      <c r="B262" s="153" t="s">
        <v>167</v>
      </c>
      <c r="C262" s="154">
        <v>44074</v>
      </c>
      <c r="D262" s="153">
        <v>598</v>
      </c>
      <c r="E262" s="153" t="s">
        <v>185</v>
      </c>
      <c r="F262" s="153" t="s">
        <v>515</v>
      </c>
      <c r="G262" s="165">
        <v>1</v>
      </c>
      <c r="H262" s="166">
        <v>761.46</v>
      </c>
      <c r="I262" s="156">
        <v>10960.05</v>
      </c>
      <c r="J262" s="153" t="s">
        <v>461</v>
      </c>
    </row>
    <row r="263" spans="1:10" x14ac:dyDescent="0.2">
      <c r="A263" s="153" t="s">
        <v>137</v>
      </c>
      <c r="B263" s="153" t="s">
        <v>167</v>
      </c>
      <c r="C263" s="154">
        <v>44074</v>
      </c>
      <c r="D263" s="153">
        <v>24</v>
      </c>
      <c r="E263" s="153" t="s">
        <v>186</v>
      </c>
      <c r="F263" s="153" t="s">
        <v>470</v>
      </c>
      <c r="G263" s="165">
        <v>1</v>
      </c>
      <c r="H263" s="166">
        <v>368.06</v>
      </c>
      <c r="I263" s="156">
        <v>0.01</v>
      </c>
      <c r="J263" s="153" t="s">
        <v>461</v>
      </c>
    </row>
    <row r="264" spans="1:10" x14ac:dyDescent="0.2">
      <c r="A264" s="153" t="s">
        <v>137</v>
      </c>
      <c r="B264" s="153" t="s">
        <v>167</v>
      </c>
      <c r="C264" s="154">
        <v>44074</v>
      </c>
      <c r="D264" s="153">
        <v>24</v>
      </c>
      <c r="E264" s="153" t="s">
        <v>186</v>
      </c>
      <c r="F264" s="153" t="s">
        <v>480</v>
      </c>
      <c r="G264" s="165">
        <v>1</v>
      </c>
      <c r="H264" s="166">
        <v>26.17</v>
      </c>
      <c r="I264" s="156">
        <v>0.01</v>
      </c>
      <c r="J264" s="153" t="s">
        <v>461</v>
      </c>
    </row>
    <row r="265" spans="1:10" x14ac:dyDescent="0.2">
      <c r="A265" s="153" t="s">
        <v>137</v>
      </c>
      <c r="B265" s="153" t="s">
        <v>167</v>
      </c>
      <c r="C265" s="154">
        <v>44074</v>
      </c>
      <c r="D265" s="153">
        <v>24</v>
      </c>
      <c r="E265" s="153" t="s">
        <v>186</v>
      </c>
      <c r="F265" s="153" t="s">
        <v>536</v>
      </c>
      <c r="G265" s="165">
        <v>1</v>
      </c>
      <c r="H265" s="166">
        <v>49.11</v>
      </c>
      <c r="I265" s="156">
        <v>899.93</v>
      </c>
      <c r="J265" s="153" t="s">
        <v>461</v>
      </c>
    </row>
    <row r="266" spans="1:10" x14ac:dyDescent="0.2">
      <c r="A266" s="153" t="s">
        <v>137</v>
      </c>
      <c r="B266" s="153" t="s">
        <v>167</v>
      </c>
      <c r="C266" s="154">
        <v>44074</v>
      </c>
      <c r="D266" s="153">
        <v>24</v>
      </c>
      <c r="E266" s="153" t="s">
        <v>186</v>
      </c>
      <c r="F266" s="153" t="s">
        <v>527</v>
      </c>
      <c r="G266" s="165">
        <v>1</v>
      </c>
      <c r="H266" s="166">
        <v>2694.75</v>
      </c>
      <c r="I266" s="156">
        <v>0.01</v>
      </c>
      <c r="J266" s="153" t="s">
        <v>461</v>
      </c>
    </row>
    <row r="267" spans="1:10" x14ac:dyDescent="0.2">
      <c r="A267" s="153" t="s">
        <v>137</v>
      </c>
      <c r="B267" s="153" t="s">
        <v>167</v>
      </c>
      <c r="C267" s="154">
        <v>44074</v>
      </c>
      <c r="D267" s="153">
        <v>24</v>
      </c>
      <c r="E267" s="153" t="s">
        <v>186</v>
      </c>
      <c r="F267" s="153" t="s">
        <v>538</v>
      </c>
      <c r="G267" s="165">
        <v>1</v>
      </c>
      <c r="H267" s="166">
        <v>625.02</v>
      </c>
      <c r="I267" s="156">
        <v>0.01</v>
      </c>
      <c r="J267" s="153" t="s">
        <v>461</v>
      </c>
    </row>
    <row r="268" spans="1:10" x14ac:dyDescent="0.2">
      <c r="A268" s="153" t="s">
        <v>137</v>
      </c>
      <c r="B268" s="153" t="s">
        <v>167</v>
      </c>
      <c r="C268" s="154">
        <v>44074</v>
      </c>
      <c r="D268" s="153">
        <v>24</v>
      </c>
      <c r="E268" s="153" t="s">
        <v>186</v>
      </c>
      <c r="F268" s="153" t="s">
        <v>484</v>
      </c>
      <c r="G268" s="165">
        <v>1</v>
      </c>
      <c r="H268" s="166">
        <v>312</v>
      </c>
      <c r="I268" s="156">
        <v>3223.69</v>
      </c>
      <c r="J268" s="153" t="s">
        <v>461</v>
      </c>
    </row>
    <row r="269" spans="1:10" x14ac:dyDescent="0.2">
      <c r="A269" s="153" t="s">
        <v>137</v>
      </c>
      <c r="B269" s="153" t="s">
        <v>167</v>
      </c>
      <c r="C269" s="154">
        <v>44074</v>
      </c>
      <c r="D269" s="153">
        <v>24</v>
      </c>
      <c r="E269" s="153" t="s">
        <v>186</v>
      </c>
      <c r="F269" s="153" t="s">
        <v>478</v>
      </c>
      <c r="G269" s="165">
        <v>2</v>
      </c>
      <c r="H269" s="166">
        <v>109.8</v>
      </c>
      <c r="I269" s="156">
        <v>3005.15</v>
      </c>
      <c r="J269" s="153" t="s">
        <v>461</v>
      </c>
    </row>
    <row r="270" spans="1:10" x14ac:dyDescent="0.2">
      <c r="A270" s="153" t="s">
        <v>137</v>
      </c>
      <c r="B270" s="153" t="s">
        <v>167</v>
      </c>
      <c r="C270" s="154">
        <v>44074</v>
      </c>
      <c r="D270" s="153">
        <v>24</v>
      </c>
      <c r="E270" s="153" t="s">
        <v>186</v>
      </c>
      <c r="F270" s="153" t="s">
        <v>505</v>
      </c>
      <c r="G270" s="165">
        <v>1</v>
      </c>
      <c r="H270" s="166">
        <v>15302.93</v>
      </c>
      <c r="I270" s="156">
        <v>1000.06</v>
      </c>
      <c r="J270" s="153" t="s">
        <v>461</v>
      </c>
    </row>
    <row r="271" spans="1:10" x14ac:dyDescent="0.2">
      <c r="A271" s="153" t="s">
        <v>137</v>
      </c>
      <c r="B271" s="153" t="s">
        <v>167</v>
      </c>
      <c r="C271" s="154">
        <v>44074</v>
      </c>
      <c r="D271" s="153">
        <v>24</v>
      </c>
      <c r="E271" s="153" t="s">
        <v>186</v>
      </c>
      <c r="F271" s="153" t="s">
        <v>475</v>
      </c>
      <c r="G271" s="165">
        <v>1</v>
      </c>
      <c r="H271" s="166">
        <v>111</v>
      </c>
      <c r="I271" s="156">
        <v>1672.14</v>
      </c>
      <c r="J271" s="153" t="s">
        <v>461</v>
      </c>
    </row>
    <row r="272" spans="1:10" x14ac:dyDescent="0.2">
      <c r="A272" s="153" t="s">
        <v>137</v>
      </c>
      <c r="B272" s="153" t="s">
        <v>167</v>
      </c>
      <c r="C272" s="154">
        <v>44074</v>
      </c>
      <c r="D272" s="153">
        <v>24</v>
      </c>
      <c r="E272" s="153" t="s">
        <v>186</v>
      </c>
      <c r="F272" s="153" t="s">
        <v>522</v>
      </c>
      <c r="G272" s="165">
        <v>1</v>
      </c>
      <c r="H272" s="166">
        <v>733.96</v>
      </c>
      <c r="I272" s="156">
        <v>2500.15</v>
      </c>
      <c r="J272" s="153" t="s">
        <v>461</v>
      </c>
    </row>
    <row r="273" spans="1:10" x14ac:dyDescent="0.2">
      <c r="A273" s="153" t="s">
        <v>137</v>
      </c>
      <c r="B273" s="153" t="s">
        <v>167</v>
      </c>
      <c r="C273" s="154">
        <v>44074</v>
      </c>
      <c r="D273" s="153">
        <v>24</v>
      </c>
      <c r="E273" s="153" t="s">
        <v>186</v>
      </c>
      <c r="F273" s="153" t="s">
        <v>474</v>
      </c>
      <c r="G273" s="165">
        <v>5</v>
      </c>
      <c r="H273" s="166">
        <v>974.09</v>
      </c>
      <c r="I273" s="156">
        <v>3589.53</v>
      </c>
      <c r="J273" s="153" t="s">
        <v>461</v>
      </c>
    </row>
    <row r="274" spans="1:10" x14ac:dyDescent="0.2">
      <c r="A274" s="153" t="s">
        <v>137</v>
      </c>
      <c r="B274" s="153" t="s">
        <v>167</v>
      </c>
      <c r="C274" s="154">
        <v>44074</v>
      </c>
      <c r="D274" s="153">
        <v>24</v>
      </c>
      <c r="E274" s="153" t="s">
        <v>186</v>
      </c>
      <c r="F274" s="153" t="s">
        <v>507</v>
      </c>
      <c r="G274" s="165">
        <v>1</v>
      </c>
      <c r="H274" s="166">
        <v>22.32</v>
      </c>
      <c r="I274" s="156">
        <v>349.99</v>
      </c>
      <c r="J274" s="153" t="s">
        <v>461</v>
      </c>
    </row>
    <row r="275" spans="1:10" x14ac:dyDescent="0.2">
      <c r="A275" s="153" t="s">
        <v>137</v>
      </c>
      <c r="B275" s="153" t="s">
        <v>167</v>
      </c>
      <c r="C275" s="154">
        <v>44074</v>
      </c>
      <c r="D275" s="153">
        <v>24</v>
      </c>
      <c r="E275" s="153" t="s">
        <v>186</v>
      </c>
      <c r="F275" s="153" t="s">
        <v>477</v>
      </c>
      <c r="G275" s="165">
        <v>1</v>
      </c>
      <c r="H275" s="166">
        <v>79.73</v>
      </c>
      <c r="I275" s="156">
        <v>0.01</v>
      </c>
      <c r="J275" s="153" t="s">
        <v>461</v>
      </c>
    </row>
    <row r="276" spans="1:10" x14ac:dyDescent="0.2">
      <c r="A276" s="153" t="s">
        <v>137</v>
      </c>
      <c r="B276" s="153" t="s">
        <v>167</v>
      </c>
      <c r="C276" s="154">
        <v>44074</v>
      </c>
      <c r="D276" s="153">
        <v>24</v>
      </c>
      <c r="E276" s="153" t="s">
        <v>186</v>
      </c>
      <c r="F276" s="153" t="s">
        <v>476</v>
      </c>
      <c r="G276" s="165">
        <v>2</v>
      </c>
      <c r="H276" s="166">
        <v>265.45</v>
      </c>
      <c r="I276" s="156">
        <v>0.02</v>
      </c>
      <c r="J276" s="153" t="s">
        <v>461</v>
      </c>
    </row>
    <row r="277" spans="1:10" x14ac:dyDescent="0.2">
      <c r="A277" s="153" t="s">
        <v>137</v>
      </c>
      <c r="B277" s="153" t="s">
        <v>167</v>
      </c>
      <c r="C277" s="154">
        <v>44074</v>
      </c>
      <c r="D277" s="153">
        <v>24</v>
      </c>
      <c r="E277" s="153" t="s">
        <v>186</v>
      </c>
      <c r="F277" s="153" t="s">
        <v>466</v>
      </c>
      <c r="G277" s="165">
        <v>12</v>
      </c>
      <c r="H277" s="166">
        <v>2214.1</v>
      </c>
      <c r="I277" s="156">
        <v>9132.36</v>
      </c>
      <c r="J277" s="153" t="s">
        <v>461</v>
      </c>
    </row>
    <row r="278" spans="1:10" x14ac:dyDescent="0.2">
      <c r="A278" s="153" t="s">
        <v>137</v>
      </c>
      <c r="B278" s="153" t="s">
        <v>167</v>
      </c>
      <c r="C278" s="154">
        <v>44074</v>
      </c>
      <c r="D278" s="153">
        <v>24</v>
      </c>
      <c r="E278" s="153" t="s">
        <v>186</v>
      </c>
      <c r="F278" s="153" t="s">
        <v>464</v>
      </c>
      <c r="G278" s="165">
        <v>1</v>
      </c>
      <c r="H278" s="166">
        <v>432.89</v>
      </c>
      <c r="I278" s="156">
        <v>1788.67</v>
      </c>
      <c r="J278" s="153" t="s">
        <v>461</v>
      </c>
    </row>
    <row r="279" spans="1:10" x14ac:dyDescent="0.2">
      <c r="A279" s="153" t="s">
        <v>137</v>
      </c>
      <c r="B279" s="153" t="s">
        <v>167</v>
      </c>
      <c r="C279" s="154">
        <v>44074</v>
      </c>
      <c r="D279" s="153">
        <v>24</v>
      </c>
      <c r="E279" s="153" t="s">
        <v>186</v>
      </c>
      <c r="F279" s="153" t="s">
        <v>506</v>
      </c>
      <c r="G279" s="165">
        <v>6</v>
      </c>
      <c r="H279" s="166">
        <v>622.64</v>
      </c>
      <c r="I279" s="156">
        <v>1732.64</v>
      </c>
      <c r="J279" s="153" t="s">
        <v>461</v>
      </c>
    </row>
    <row r="280" spans="1:10" x14ac:dyDescent="0.2">
      <c r="A280" s="153" t="s">
        <v>137</v>
      </c>
      <c r="B280" s="153" t="s">
        <v>167</v>
      </c>
      <c r="C280" s="154">
        <v>44074</v>
      </c>
      <c r="D280" s="153">
        <v>24</v>
      </c>
      <c r="E280" s="153" t="s">
        <v>186</v>
      </c>
      <c r="F280" s="153" t="s">
        <v>473</v>
      </c>
      <c r="G280" s="165">
        <v>10</v>
      </c>
      <c r="H280" s="166">
        <v>335.84</v>
      </c>
      <c r="I280" s="156">
        <v>928.23</v>
      </c>
      <c r="J280" s="153" t="s">
        <v>461</v>
      </c>
    </row>
    <row r="281" spans="1:10" x14ac:dyDescent="0.2">
      <c r="A281" s="153" t="s">
        <v>137</v>
      </c>
      <c r="B281" s="153" t="s">
        <v>167</v>
      </c>
      <c r="C281" s="154">
        <v>44074</v>
      </c>
      <c r="D281" s="153">
        <v>24</v>
      </c>
      <c r="E281" s="153" t="s">
        <v>186</v>
      </c>
      <c r="F281" s="153" t="s">
        <v>515</v>
      </c>
      <c r="G281" s="165">
        <v>1</v>
      </c>
      <c r="H281" s="166">
        <v>68.98</v>
      </c>
      <c r="I281" s="156">
        <v>0.01</v>
      </c>
      <c r="J281" s="153" t="s">
        <v>461</v>
      </c>
    </row>
    <row r="282" spans="1:10" x14ac:dyDescent="0.2">
      <c r="A282" s="153" t="s">
        <v>137</v>
      </c>
      <c r="B282" s="153" t="s">
        <v>167</v>
      </c>
      <c r="C282" s="154">
        <v>44074</v>
      </c>
      <c r="D282" s="153">
        <v>488</v>
      </c>
      <c r="E282" s="153" t="s">
        <v>154</v>
      </c>
      <c r="F282" s="153" t="s">
        <v>590</v>
      </c>
      <c r="G282" s="165">
        <v>1</v>
      </c>
      <c r="H282" s="166">
        <v>100</v>
      </c>
      <c r="I282" s="156">
        <v>0.01</v>
      </c>
      <c r="J282" s="153" t="s">
        <v>461</v>
      </c>
    </row>
    <row r="283" spans="1:10" x14ac:dyDescent="0.2">
      <c r="A283" s="153" t="s">
        <v>137</v>
      </c>
      <c r="B283" s="153" t="s">
        <v>167</v>
      </c>
      <c r="C283" s="154">
        <v>44074</v>
      </c>
      <c r="D283" s="153">
        <v>488</v>
      </c>
      <c r="E283" s="153" t="s">
        <v>154</v>
      </c>
      <c r="F283" s="153" t="s">
        <v>468</v>
      </c>
      <c r="G283" s="165">
        <v>1</v>
      </c>
      <c r="H283" s="166">
        <v>95</v>
      </c>
      <c r="I283" s="156">
        <v>0.01</v>
      </c>
      <c r="J283" s="153" t="s">
        <v>461</v>
      </c>
    </row>
    <row r="284" spans="1:10" x14ac:dyDescent="0.2">
      <c r="A284" s="153" t="s">
        <v>137</v>
      </c>
      <c r="B284" s="153" t="s">
        <v>167</v>
      </c>
      <c r="C284" s="154">
        <v>44074</v>
      </c>
      <c r="D284" s="153">
        <v>488</v>
      </c>
      <c r="E284" s="153" t="s">
        <v>154</v>
      </c>
      <c r="F284" s="153" t="s">
        <v>506</v>
      </c>
      <c r="G284" s="165">
        <v>1</v>
      </c>
      <c r="H284" s="166">
        <v>206</v>
      </c>
      <c r="I284" s="156">
        <v>0.01</v>
      </c>
      <c r="J284" s="153" t="s">
        <v>461</v>
      </c>
    </row>
    <row r="285" spans="1:10" x14ac:dyDescent="0.2">
      <c r="A285" s="153" t="s">
        <v>137</v>
      </c>
      <c r="B285" s="153" t="s">
        <v>167</v>
      </c>
      <c r="C285" s="154">
        <v>44074</v>
      </c>
      <c r="D285" s="153">
        <v>529</v>
      </c>
      <c r="E285" s="153" t="s">
        <v>187</v>
      </c>
      <c r="F285" s="153" t="s">
        <v>569</v>
      </c>
      <c r="G285" s="165">
        <v>1</v>
      </c>
      <c r="H285" s="166">
        <v>77.33</v>
      </c>
      <c r="I285" s="156">
        <v>1192.57</v>
      </c>
      <c r="J285" s="153" t="s">
        <v>461</v>
      </c>
    </row>
    <row r="286" spans="1:10" x14ac:dyDescent="0.2">
      <c r="A286" s="153" t="s">
        <v>137</v>
      </c>
      <c r="B286" s="153" t="s">
        <v>167</v>
      </c>
      <c r="C286" s="154">
        <v>44074</v>
      </c>
      <c r="D286" s="153">
        <v>529</v>
      </c>
      <c r="E286" s="153" t="s">
        <v>187</v>
      </c>
      <c r="F286" s="153" t="s">
        <v>478</v>
      </c>
      <c r="G286" s="165">
        <v>1</v>
      </c>
      <c r="H286" s="166">
        <v>55.59</v>
      </c>
      <c r="I286" s="156">
        <v>0.01</v>
      </c>
      <c r="J286" s="153" t="s">
        <v>461</v>
      </c>
    </row>
    <row r="287" spans="1:10" x14ac:dyDescent="0.2">
      <c r="A287" s="153" t="s">
        <v>137</v>
      </c>
      <c r="B287" s="153" t="s">
        <v>167</v>
      </c>
      <c r="C287" s="154">
        <v>44074</v>
      </c>
      <c r="D287" s="153">
        <v>529</v>
      </c>
      <c r="E287" s="153" t="s">
        <v>187</v>
      </c>
      <c r="F287" s="153" t="s">
        <v>468</v>
      </c>
      <c r="G287" s="165">
        <v>1</v>
      </c>
      <c r="H287" s="166">
        <v>80.680000000000007</v>
      </c>
      <c r="I287" s="156">
        <v>0.01</v>
      </c>
      <c r="J287" s="153" t="s">
        <v>461</v>
      </c>
    </row>
    <row r="288" spans="1:10" x14ac:dyDescent="0.2">
      <c r="A288" s="153" t="s">
        <v>137</v>
      </c>
      <c r="B288" s="153" t="s">
        <v>167</v>
      </c>
      <c r="C288" s="154">
        <v>44074</v>
      </c>
      <c r="D288" s="153">
        <v>529</v>
      </c>
      <c r="E288" s="153" t="s">
        <v>187</v>
      </c>
      <c r="F288" s="153" t="s">
        <v>482</v>
      </c>
      <c r="G288" s="165">
        <v>1</v>
      </c>
      <c r="H288" s="166">
        <v>66.41</v>
      </c>
      <c r="I288" s="156">
        <v>1528.61</v>
      </c>
      <c r="J288" s="153" t="s">
        <v>461</v>
      </c>
    </row>
    <row r="289" spans="1:10" x14ac:dyDescent="0.2">
      <c r="A289" s="153" t="s">
        <v>137</v>
      </c>
      <c r="B289" s="153" t="s">
        <v>167</v>
      </c>
      <c r="C289" s="154">
        <v>44074</v>
      </c>
      <c r="D289" s="153">
        <v>529</v>
      </c>
      <c r="E289" s="153" t="s">
        <v>187</v>
      </c>
      <c r="F289" s="153" t="s">
        <v>487</v>
      </c>
      <c r="G289" s="165">
        <v>1</v>
      </c>
      <c r="H289" s="166">
        <v>270.33</v>
      </c>
      <c r="I289" s="156">
        <v>6033.22</v>
      </c>
      <c r="J289" s="153" t="s">
        <v>461</v>
      </c>
    </row>
    <row r="290" spans="1:10" x14ac:dyDescent="0.2">
      <c r="A290" s="153" t="s">
        <v>137</v>
      </c>
      <c r="B290" s="153" t="s">
        <v>167</v>
      </c>
      <c r="C290" s="154">
        <v>44074</v>
      </c>
      <c r="D290" s="153">
        <v>529</v>
      </c>
      <c r="E290" s="153" t="s">
        <v>187</v>
      </c>
      <c r="F290" s="153" t="s">
        <v>475</v>
      </c>
      <c r="G290" s="165">
        <v>3</v>
      </c>
      <c r="H290" s="166">
        <v>175.7</v>
      </c>
      <c r="I290" s="156">
        <v>1719.89</v>
      </c>
      <c r="J290" s="153" t="s">
        <v>461</v>
      </c>
    </row>
    <row r="291" spans="1:10" x14ac:dyDescent="0.2">
      <c r="A291" s="153" t="s">
        <v>137</v>
      </c>
      <c r="B291" s="153" t="s">
        <v>167</v>
      </c>
      <c r="C291" s="154">
        <v>44074</v>
      </c>
      <c r="D291" s="153">
        <v>529</v>
      </c>
      <c r="E291" s="153" t="s">
        <v>187</v>
      </c>
      <c r="F291" s="153" t="s">
        <v>522</v>
      </c>
      <c r="G291" s="165">
        <v>1</v>
      </c>
      <c r="H291" s="166">
        <v>52.13</v>
      </c>
      <c r="I291" s="156">
        <v>290.76</v>
      </c>
      <c r="J291" s="153" t="s">
        <v>461</v>
      </c>
    </row>
    <row r="292" spans="1:10" x14ac:dyDescent="0.2">
      <c r="A292" s="153" t="s">
        <v>137</v>
      </c>
      <c r="B292" s="153" t="s">
        <v>167</v>
      </c>
      <c r="C292" s="154">
        <v>44074</v>
      </c>
      <c r="D292" s="153">
        <v>529</v>
      </c>
      <c r="E292" s="153" t="s">
        <v>187</v>
      </c>
      <c r="F292" s="153" t="s">
        <v>474</v>
      </c>
      <c r="G292" s="165">
        <v>1</v>
      </c>
      <c r="H292" s="166">
        <v>222.59</v>
      </c>
      <c r="I292" s="156">
        <v>2431.9499999999998</v>
      </c>
      <c r="J292" s="153" t="s">
        <v>461</v>
      </c>
    </row>
    <row r="293" spans="1:10" x14ac:dyDescent="0.2">
      <c r="A293" s="153" t="s">
        <v>137</v>
      </c>
      <c r="B293" s="153" t="s">
        <v>167</v>
      </c>
      <c r="C293" s="154">
        <v>44074</v>
      </c>
      <c r="D293" s="153">
        <v>529</v>
      </c>
      <c r="E293" s="153" t="s">
        <v>187</v>
      </c>
      <c r="F293" s="153" t="s">
        <v>494</v>
      </c>
      <c r="G293" s="165">
        <v>1</v>
      </c>
      <c r="H293" s="166">
        <v>57.16</v>
      </c>
      <c r="I293" s="156">
        <v>0.01</v>
      </c>
      <c r="J293" s="153" t="s">
        <v>461</v>
      </c>
    </row>
    <row r="294" spans="1:10" x14ac:dyDescent="0.2">
      <c r="A294" s="153" t="s">
        <v>137</v>
      </c>
      <c r="B294" s="153" t="s">
        <v>167</v>
      </c>
      <c r="C294" s="154">
        <v>44074</v>
      </c>
      <c r="D294" s="153">
        <v>529</v>
      </c>
      <c r="E294" s="153" t="s">
        <v>187</v>
      </c>
      <c r="F294" s="153" t="s">
        <v>466</v>
      </c>
      <c r="G294" s="165">
        <v>1</v>
      </c>
      <c r="H294" s="166">
        <v>60</v>
      </c>
      <c r="I294" s="156">
        <v>0.01</v>
      </c>
      <c r="J294" s="153" t="s">
        <v>461</v>
      </c>
    </row>
    <row r="295" spans="1:10" x14ac:dyDescent="0.2">
      <c r="A295" s="153" t="s">
        <v>137</v>
      </c>
      <c r="B295" s="153" t="s">
        <v>167</v>
      </c>
      <c r="C295" s="154">
        <v>44074</v>
      </c>
      <c r="D295" s="153">
        <v>529</v>
      </c>
      <c r="E295" s="153" t="s">
        <v>187</v>
      </c>
      <c r="F295" s="153" t="s">
        <v>464</v>
      </c>
      <c r="G295" s="165">
        <v>1</v>
      </c>
      <c r="H295" s="166">
        <v>136.57</v>
      </c>
      <c r="I295" s="156">
        <v>2249.98</v>
      </c>
      <c r="J295" s="153" t="s">
        <v>461</v>
      </c>
    </row>
    <row r="296" spans="1:10" x14ac:dyDescent="0.2">
      <c r="A296" s="153" t="s">
        <v>137</v>
      </c>
      <c r="B296" s="153" t="s">
        <v>167</v>
      </c>
      <c r="C296" s="154">
        <v>44074</v>
      </c>
      <c r="D296" s="153">
        <v>529</v>
      </c>
      <c r="E296" s="153" t="s">
        <v>187</v>
      </c>
      <c r="F296" s="153" t="s">
        <v>506</v>
      </c>
      <c r="G296" s="165">
        <v>4</v>
      </c>
      <c r="H296" s="166">
        <v>358.21</v>
      </c>
      <c r="I296" s="156">
        <v>745.58</v>
      </c>
      <c r="J296" s="153" t="s">
        <v>461</v>
      </c>
    </row>
    <row r="297" spans="1:10" x14ac:dyDescent="0.2">
      <c r="A297" s="153" t="s">
        <v>137</v>
      </c>
      <c r="B297" s="153" t="s">
        <v>167</v>
      </c>
      <c r="C297" s="154">
        <v>44074</v>
      </c>
      <c r="D297" s="153">
        <v>142</v>
      </c>
      <c r="E297" s="153" t="s">
        <v>188</v>
      </c>
      <c r="F297" s="153" t="s">
        <v>527</v>
      </c>
      <c r="G297" s="165">
        <v>1</v>
      </c>
      <c r="H297" s="166">
        <v>784.19</v>
      </c>
      <c r="I297" s="156">
        <v>0.01</v>
      </c>
      <c r="J297" s="153" t="s">
        <v>461</v>
      </c>
    </row>
    <row r="298" spans="1:10" x14ac:dyDescent="0.2">
      <c r="A298" s="153" t="s">
        <v>137</v>
      </c>
      <c r="B298" s="153" t="s">
        <v>167</v>
      </c>
      <c r="C298" s="154">
        <v>44074</v>
      </c>
      <c r="D298" s="153">
        <v>142</v>
      </c>
      <c r="E298" s="153" t="s">
        <v>188</v>
      </c>
      <c r="F298" s="153" t="s">
        <v>487</v>
      </c>
      <c r="G298" s="165">
        <v>1</v>
      </c>
      <c r="H298" s="166">
        <v>175.2</v>
      </c>
      <c r="I298" s="156">
        <v>4730.29</v>
      </c>
      <c r="J298" s="153" t="s">
        <v>461</v>
      </c>
    </row>
    <row r="299" spans="1:10" x14ac:dyDescent="0.2">
      <c r="A299" s="153" t="s">
        <v>137</v>
      </c>
      <c r="B299" s="153" t="s">
        <v>167</v>
      </c>
      <c r="C299" s="154">
        <v>44074</v>
      </c>
      <c r="D299" s="153">
        <v>142</v>
      </c>
      <c r="E299" s="153" t="s">
        <v>188</v>
      </c>
      <c r="F299" s="153" t="s">
        <v>475</v>
      </c>
      <c r="G299" s="165">
        <v>1</v>
      </c>
      <c r="H299" s="166">
        <v>49.83</v>
      </c>
      <c r="I299" s="156">
        <v>410.75</v>
      </c>
      <c r="J299" s="153" t="s">
        <v>461</v>
      </c>
    </row>
    <row r="300" spans="1:10" x14ac:dyDescent="0.2">
      <c r="A300" s="153" t="s">
        <v>137</v>
      </c>
      <c r="B300" s="153" t="s">
        <v>167</v>
      </c>
      <c r="C300" s="154">
        <v>44074</v>
      </c>
      <c r="D300" s="153">
        <v>142</v>
      </c>
      <c r="E300" s="153" t="s">
        <v>188</v>
      </c>
      <c r="F300" s="153" t="s">
        <v>522</v>
      </c>
      <c r="G300" s="165">
        <v>1</v>
      </c>
      <c r="H300" s="166">
        <v>104.26</v>
      </c>
      <c r="I300" s="156">
        <v>701.53</v>
      </c>
      <c r="J300" s="153" t="s">
        <v>461</v>
      </c>
    </row>
    <row r="301" spans="1:10" x14ac:dyDescent="0.2">
      <c r="A301" s="153" t="s">
        <v>137</v>
      </c>
      <c r="B301" s="153" t="s">
        <v>167</v>
      </c>
      <c r="C301" s="154">
        <v>44074</v>
      </c>
      <c r="D301" s="153">
        <v>142</v>
      </c>
      <c r="E301" s="153" t="s">
        <v>188</v>
      </c>
      <c r="F301" s="153" t="s">
        <v>474</v>
      </c>
      <c r="G301" s="165">
        <v>2</v>
      </c>
      <c r="H301" s="166">
        <v>172.52</v>
      </c>
      <c r="I301" s="156">
        <v>0.02</v>
      </c>
      <c r="J301" s="153" t="s">
        <v>461</v>
      </c>
    </row>
    <row r="302" spans="1:10" x14ac:dyDescent="0.2">
      <c r="A302" s="153" t="s">
        <v>137</v>
      </c>
      <c r="B302" s="153" t="s">
        <v>167</v>
      </c>
      <c r="C302" s="154">
        <v>44074</v>
      </c>
      <c r="D302" s="153">
        <v>142</v>
      </c>
      <c r="E302" s="153" t="s">
        <v>188</v>
      </c>
      <c r="F302" s="153" t="s">
        <v>494</v>
      </c>
      <c r="G302" s="165">
        <v>1</v>
      </c>
      <c r="H302" s="166">
        <v>101.93</v>
      </c>
      <c r="I302" s="156">
        <v>0.01</v>
      </c>
      <c r="J302" s="153" t="s">
        <v>461</v>
      </c>
    </row>
    <row r="303" spans="1:10" x14ac:dyDescent="0.2">
      <c r="A303" s="153" t="s">
        <v>137</v>
      </c>
      <c r="B303" s="153" t="s">
        <v>167</v>
      </c>
      <c r="C303" s="154">
        <v>44074</v>
      </c>
      <c r="D303" s="153">
        <v>142</v>
      </c>
      <c r="E303" s="153" t="s">
        <v>188</v>
      </c>
      <c r="F303" s="153" t="s">
        <v>466</v>
      </c>
      <c r="G303" s="165">
        <v>1</v>
      </c>
      <c r="H303" s="166">
        <v>444.17</v>
      </c>
      <c r="I303" s="156">
        <v>0.01</v>
      </c>
      <c r="J303" s="153" t="s">
        <v>461</v>
      </c>
    </row>
    <row r="304" spans="1:10" x14ac:dyDescent="0.2">
      <c r="A304" s="153" t="s">
        <v>137</v>
      </c>
      <c r="B304" s="153" t="s">
        <v>167</v>
      </c>
      <c r="C304" s="154">
        <v>44074</v>
      </c>
      <c r="D304" s="153">
        <v>142</v>
      </c>
      <c r="E304" s="153" t="s">
        <v>188</v>
      </c>
      <c r="F304" s="153" t="s">
        <v>506</v>
      </c>
      <c r="G304" s="165">
        <v>2</v>
      </c>
      <c r="H304" s="166">
        <v>284.24</v>
      </c>
      <c r="I304" s="156">
        <v>402.39</v>
      </c>
      <c r="J304" s="153" t="s">
        <v>461</v>
      </c>
    </row>
    <row r="305" spans="1:10" x14ac:dyDescent="0.2">
      <c r="A305" s="153" t="s">
        <v>137</v>
      </c>
      <c r="B305" s="153" t="s">
        <v>167</v>
      </c>
      <c r="C305" s="154">
        <v>44074</v>
      </c>
      <c r="D305" s="153">
        <v>127</v>
      </c>
      <c r="E305" s="153" t="s">
        <v>190</v>
      </c>
      <c r="F305" s="153" t="s">
        <v>572</v>
      </c>
      <c r="G305" s="165">
        <v>1</v>
      </c>
      <c r="H305" s="166">
        <v>32.450000000000003</v>
      </c>
      <c r="I305" s="156">
        <v>262.57</v>
      </c>
      <c r="J305" s="153" t="s">
        <v>461</v>
      </c>
    </row>
    <row r="306" spans="1:10" x14ac:dyDescent="0.2">
      <c r="A306" s="153" t="s">
        <v>137</v>
      </c>
      <c r="B306" s="153" t="s">
        <v>167</v>
      </c>
      <c r="C306" s="154">
        <v>44074</v>
      </c>
      <c r="D306" s="153">
        <v>127</v>
      </c>
      <c r="E306" s="153" t="s">
        <v>190</v>
      </c>
      <c r="F306" s="153" t="s">
        <v>513</v>
      </c>
      <c r="G306" s="165">
        <v>1</v>
      </c>
      <c r="H306" s="166">
        <v>101.28</v>
      </c>
      <c r="I306" s="156">
        <v>787.71</v>
      </c>
      <c r="J306" s="153" t="s">
        <v>461</v>
      </c>
    </row>
    <row r="307" spans="1:10" x14ac:dyDescent="0.2">
      <c r="A307" s="153" t="s">
        <v>137</v>
      </c>
      <c r="B307" s="153" t="s">
        <v>167</v>
      </c>
      <c r="C307" s="154">
        <v>44074</v>
      </c>
      <c r="D307" s="153">
        <v>127</v>
      </c>
      <c r="E307" s="153" t="s">
        <v>190</v>
      </c>
      <c r="F307" s="153" t="s">
        <v>470</v>
      </c>
      <c r="G307" s="165">
        <v>2</v>
      </c>
      <c r="H307" s="166">
        <v>247.76</v>
      </c>
      <c r="I307" s="156">
        <v>1279.3699999999999</v>
      </c>
      <c r="J307" s="153" t="s">
        <v>461</v>
      </c>
    </row>
    <row r="308" spans="1:10" x14ac:dyDescent="0.2">
      <c r="A308" s="153" t="s">
        <v>137</v>
      </c>
      <c r="B308" s="153" t="s">
        <v>167</v>
      </c>
      <c r="C308" s="154">
        <v>44074</v>
      </c>
      <c r="D308" s="153">
        <v>127</v>
      </c>
      <c r="E308" s="153" t="s">
        <v>190</v>
      </c>
      <c r="F308" s="153" t="s">
        <v>525</v>
      </c>
      <c r="G308" s="165">
        <v>1</v>
      </c>
      <c r="H308" s="166">
        <v>170.05</v>
      </c>
      <c r="I308" s="156">
        <v>2905.63</v>
      </c>
      <c r="J308" s="153" t="s">
        <v>461</v>
      </c>
    </row>
    <row r="309" spans="1:10" x14ac:dyDescent="0.2">
      <c r="A309" s="153" t="s">
        <v>137</v>
      </c>
      <c r="B309" s="153" t="s">
        <v>167</v>
      </c>
      <c r="C309" s="154">
        <v>44074</v>
      </c>
      <c r="D309" s="153">
        <v>127</v>
      </c>
      <c r="E309" s="153" t="s">
        <v>190</v>
      </c>
      <c r="F309" s="153" t="s">
        <v>518</v>
      </c>
      <c r="G309" s="165">
        <v>2</v>
      </c>
      <c r="H309" s="166">
        <v>201.42</v>
      </c>
      <c r="I309" s="156">
        <v>1092.76</v>
      </c>
      <c r="J309" s="153" t="s">
        <v>461</v>
      </c>
    </row>
    <row r="310" spans="1:10" x14ac:dyDescent="0.2">
      <c r="A310" s="153" t="s">
        <v>137</v>
      </c>
      <c r="B310" s="153" t="s">
        <v>167</v>
      </c>
      <c r="C310" s="154">
        <v>44074</v>
      </c>
      <c r="D310" s="153">
        <v>127</v>
      </c>
      <c r="E310" s="153" t="s">
        <v>190</v>
      </c>
      <c r="F310" s="153" t="s">
        <v>589</v>
      </c>
      <c r="G310" s="165">
        <v>1</v>
      </c>
      <c r="H310" s="166">
        <v>78.05</v>
      </c>
      <c r="I310" s="156">
        <v>546.22</v>
      </c>
      <c r="J310" s="153" t="s">
        <v>461</v>
      </c>
    </row>
    <row r="311" spans="1:10" x14ac:dyDescent="0.2">
      <c r="A311" s="153" t="s">
        <v>137</v>
      </c>
      <c r="B311" s="153" t="s">
        <v>167</v>
      </c>
      <c r="C311" s="154">
        <v>44074</v>
      </c>
      <c r="D311" s="153">
        <v>127</v>
      </c>
      <c r="E311" s="153" t="s">
        <v>190</v>
      </c>
      <c r="F311" s="153" t="s">
        <v>492</v>
      </c>
      <c r="G311" s="165">
        <v>1</v>
      </c>
      <c r="H311" s="166">
        <v>1821.18</v>
      </c>
      <c r="I311" s="156">
        <v>7191.07</v>
      </c>
      <c r="J311" s="153" t="s">
        <v>461</v>
      </c>
    </row>
    <row r="312" spans="1:10" x14ac:dyDescent="0.2">
      <c r="A312" s="153" t="s">
        <v>137</v>
      </c>
      <c r="B312" s="153" t="s">
        <v>167</v>
      </c>
      <c r="C312" s="154">
        <v>44074</v>
      </c>
      <c r="D312" s="153">
        <v>127</v>
      </c>
      <c r="E312" s="153" t="s">
        <v>190</v>
      </c>
      <c r="F312" s="153" t="s">
        <v>552</v>
      </c>
      <c r="G312" s="165">
        <v>1</v>
      </c>
      <c r="H312" s="166">
        <v>79.08</v>
      </c>
      <c r="I312" s="156">
        <v>638.6</v>
      </c>
      <c r="J312" s="153" t="s">
        <v>461</v>
      </c>
    </row>
    <row r="313" spans="1:10" x14ac:dyDescent="0.2">
      <c r="A313" s="153" t="s">
        <v>137</v>
      </c>
      <c r="B313" s="153" t="s">
        <v>167</v>
      </c>
      <c r="C313" s="154">
        <v>44074</v>
      </c>
      <c r="D313" s="153">
        <v>127</v>
      </c>
      <c r="E313" s="153" t="s">
        <v>190</v>
      </c>
      <c r="F313" s="153" t="s">
        <v>478</v>
      </c>
      <c r="G313" s="165">
        <v>1</v>
      </c>
      <c r="H313" s="166">
        <v>197.69</v>
      </c>
      <c r="I313" s="156">
        <v>3565.31</v>
      </c>
      <c r="J313" s="153" t="s">
        <v>461</v>
      </c>
    </row>
    <row r="314" spans="1:10" x14ac:dyDescent="0.2">
      <c r="A314" s="153" t="s">
        <v>137</v>
      </c>
      <c r="B314" s="153" t="s">
        <v>167</v>
      </c>
      <c r="C314" s="154">
        <v>44074</v>
      </c>
      <c r="D314" s="153">
        <v>127</v>
      </c>
      <c r="E314" s="153" t="s">
        <v>190</v>
      </c>
      <c r="F314" s="153" t="s">
        <v>505</v>
      </c>
      <c r="G314" s="165">
        <v>2</v>
      </c>
      <c r="H314" s="166">
        <v>43.62</v>
      </c>
      <c r="I314" s="156">
        <v>218.24</v>
      </c>
      <c r="J314" s="153" t="s">
        <v>461</v>
      </c>
    </row>
    <row r="315" spans="1:10" x14ac:dyDescent="0.2">
      <c r="A315" s="153" t="s">
        <v>137</v>
      </c>
      <c r="B315" s="153" t="s">
        <v>167</v>
      </c>
      <c r="C315" s="154">
        <v>44074</v>
      </c>
      <c r="D315" s="153">
        <v>127</v>
      </c>
      <c r="E315" s="153" t="s">
        <v>190</v>
      </c>
      <c r="F315" s="153" t="s">
        <v>468</v>
      </c>
      <c r="G315" s="165">
        <v>1</v>
      </c>
      <c r="H315" s="166">
        <v>21.23</v>
      </c>
      <c r="I315" s="156">
        <v>0.01</v>
      </c>
      <c r="J315" s="153" t="s">
        <v>461</v>
      </c>
    </row>
    <row r="316" spans="1:10" x14ac:dyDescent="0.2">
      <c r="A316" s="153" t="s">
        <v>137</v>
      </c>
      <c r="B316" s="153" t="s">
        <v>167</v>
      </c>
      <c r="C316" s="154">
        <v>44074</v>
      </c>
      <c r="D316" s="153">
        <v>127</v>
      </c>
      <c r="E316" s="153" t="s">
        <v>190</v>
      </c>
      <c r="F316" s="153" t="s">
        <v>482</v>
      </c>
      <c r="G316" s="165">
        <v>2</v>
      </c>
      <c r="H316" s="166">
        <v>119.32</v>
      </c>
      <c r="I316" s="156">
        <v>1203.42</v>
      </c>
      <c r="J316" s="153" t="s">
        <v>461</v>
      </c>
    </row>
    <row r="317" spans="1:10" x14ac:dyDescent="0.2">
      <c r="A317" s="153" t="s">
        <v>137</v>
      </c>
      <c r="B317" s="153" t="s">
        <v>167</v>
      </c>
      <c r="C317" s="154">
        <v>44074</v>
      </c>
      <c r="D317" s="153">
        <v>127</v>
      </c>
      <c r="E317" s="153" t="s">
        <v>190</v>
      </c>
      <c r="F317" s="153" t="s">
        <v>487</v>
      </c>
      <c r="G317" s="165">
        <v>2</v>
      </c>
      <c r="H317" s="166">
        <v>493.55</v>
      </c>
      <c r="I317" s="156">
        <v>12426.97</v>
      </c>
      <c r="J317" s="153" t="s">
        <v>461</v>
      </c>
    </row>
    <row r="318" spans="1:10" x14ac:dyDescent="0.2">
      <c r="A318" s="153" t="s">
        <v>137</v>
      </c>
      <c r="B318" s="153" t="s">
        <v>167</v>
      </c>
      <c r="C318" s="154">
        <v>44074</v>
      </c>
      <c r="D318" s="153">
        <v>127</v>
      </c>
      <c r="E318" s="153" t="s">
        <v>190</v>
      </c>
      <c r="F318" s="153" t="s">
        <v>475</v>
      </c>
      <c r="G318" s="165">
        <v>1</v>
      </c>
      <c r="H318" s="166">
        <v>79.09</v>
      </c>
      <c r="I318" s="156">
        <v>415.71</v>
      </c>
      <c r="J318" s="153" t="s">
        <v>461</v>
      </c>
    </row>
    <row r="319" spans="1:10" x14ac:dyDescent="0.2">
      <c r="A319" s="153" t="s">
        <v>137</v>
      </c>
      <c r="B319" s="153" t="s">
        <v>167</v>
      </c>
      <c r="C319" s="154">
        <v>44074</v>
      </c>
      <c r="D319" s="153">
        <v>127</v>
      </c>
      <c r="E319" s="153" t="s">
        <v>190</v>
      </c>
      <c r="F319" s="153" t="s">
        <v>522</v>
      </c>
      <c r="G319" s="165">
        <v>2</v>
      </c>
      <c r="H319" s="166">
        <v>213.86</v>
      </c>
      <c r="I319" s="156">
        <v>844.45</v>
      </c>
      <c r="J319" s="153" t="s">
        <v>461</v>
      </c>
    </row>
    <row r="320" spans="1:10" x14ac:dyDescent="0.2">
      <c r="A320" s="153" t="s">
        <v>137</v>
      </c>
      <c r="B320" s="153" t="s">
        <v>167</v>
      </c>
      <c r="C320" s="154">
        <v>44074</v>
      </c>
      <c r="D320" s="153">
        <v>127</v>
      </c>
      <c r="E320" s="153" t="s">
        <v>190</v>
      </c>
      <c r="F320" s="153" t="s">
        <v>474</v>
      </c>
      <c r="G320" s="165">
        <v>4</v>
      </c>
      <c r="H320" s="166">
        <v>133.81</v>
      </c>
      <c r="I320" s="156">
        <v>2480</v>
      </c>
      <c r="J320" s="153" t="s">
        <v>461</v>
      </c>
    </row>
    <row r="321" spans="1:10" x14ac:dyDescent="0.2">
      <c r="A321" s="153" t="s">
        <v>137</v>
      </c>
      <c r="B321" s="153" t="s">
        <v>167</v>
      </c>
      <c r="C321" s="154">
        <v>44074</v>
      </c>
      <c r="D321" s="153">
        <v>127</v>
      </c>
      <c r="E321" s="153" t="s">
        <v>190</v>
      </c>
      <c r="F321" s="153" t="s">
        <v>491</v>
      </c>
      <c r="G321" s="165">
        <v>2</v>
      </c>
      <c r="H321" s="166">
        <v>159.16</v>
      </c>
      <c r="I321" s="156">
        <v>2855.09</v>
      </c>
      <c r="J321" s="153" t="s">
        <v>461</v>
      </c>
    </row>
    <row r="322" spans="1:10" x14ac:dyDescent="0.2">
      <c r="A322" s="153" t="s">
        <v>137</v>
      </c>
      <c r="B322" s="153" t="s">
        <v>167</v>
      </c>
      <c r="C322" s="154">
        <v>44074</v>
      </c>
      <c r="D322" s="153">
        <v>127</v>
      </c>
      <c r="E322" s="153" t="s">
        <v>190</v>
      </c>
      <c r="F322" s="153" t="s">
        <v>588</v>
      </c>
      <c r="G322" s="165">
        <v>1</v>
      </c>
      <c r="H322" s="166">
        <v>80.23</v>
      </c>
      <c r="I322" s="156">
        <v>1298.9000000000001</v>
      </c>
      <c r="J322" s="153" t="s">
        <v>461</v>
      </c>
    </row>
    <row r="323" spans="1:10" x14ac:dyDescent="0.2">
      <c r="A323" s="153" t="s">
        <v>137</v>
      </c>
      <c r="B323" s="153" t="s">
        <v>167</v>
      </c>
      <c r="C323" s="154">
        <v>44074</v>
      </c>
      <c r="D323" s="153">
        <v>127</v>
      </c>
      <c r="E323" s="153" t="s">
        <v>190</v>
      </c>
      <c r="F323" s="153" t="s">
        <v>477</v>
      </c>
      <c r="G323" s="165">
        <v>1</v>
      </c>
      <c r="H323" s="166">
        <v>66.58</v>
      </c>
      <c r="I323" s="156">
        <v>247.69</v>
      </c>
      <c r="J323" s="153" t="s">
        <v>461</v>
      </c>
    </row>
    <row r="324" spans="1:10" x14ac:dyDescent="0.2">
      <c r="A324" s="153" t="s">
        <v>137</v>
      </c>
      <c r="B324" s="153" t="s">
        <v>167</v>
      </c>
      <c r="C324" s="154">
        <v>44074</v>
      </c>
      <c r="D324" s="153">
        <v>127</v>
      </c>
      <c r="E324" s="153" t="s">
        <v>190</v>
      </c>
      <c r="F324" s="153" t="s">
        <v>535</v>
      </c>
      <c r="G324" s="165">
        <v>1</v>
      </c>
      <c r="H324" s="166">
        <v>100.06</v>
      </c>
      <c r="I324" s="156">
        <v>0.01</v>
      </c>
      <c r="J324" s="153" t="s">
        <v>461</v>
      </c>
    </row>
    <row r="325" spans="1:10" x14ac:dyDescent="0.2">
      <c r="A325" s="153" t="s">
        <v>137</v>
      </c>
      <c r="B325" s="153" t="s">
        <v>167</v>
      </c>
      <c r="C325" s="154">
        <v>44074</v>
      </c>
      <c r="D325" s="153">
        <v>127</v>
      </c>
      <c r="E325" s="153" t="s">
        <v>190</v>
      </c>
      <c r="F325" s="153" t="s">
        <v>476</v>
      </c>
      <c r="G325" s="165">
        <v>1</v>
      </c>
      <c r="H325" s="166">
        <v>1927.74</v>
      </c>
      <c r="I325" s="156">
        <v>24225.57</v>
      </c>
      <c r="J325" s="153" t="s">
        <v>461</v>
      </c>
    </row>
    <row r="326" spans="1:10" x14ac:dyDescent="0.2">
      <c r="A326" s="153" t="s">
        <v>137</v>
      </c>
      <c r="B326" s="153" t="s">
        <v>167</v>
      </c>
      <c r="C326" s="154">
        <v>44074</v>
      </c>
      <c r="D326" s="153">
        <v>127</v>
      </c>
      <c r="E326" s="153" t="s">
        <v>190</v>
      </c>
      <c r="F326" s="153" t="s">
        <v>494</v>
      </c>
      <c r="G326" s="165">
        <v>3</v>
      </c>
      <c r="H326" s="166">
        <v>144.72999999999999</v>
      </c>
      <c r="I326" s="156">
        <v>633.96</v>
      </c>
      <c r="J326" s="153" t="s">
        <v>461</v>
      </c>
    </row>
    <row r="327" spans="1:10" x14ac:dyDescent="0.2">
      <c r="A327" s="153" t="s">
        <v>137</v>
      </c>
      <c r="B327" s="153" t="s">
        <v>167</v>
      </c>
      <c r="C327" s="154">
        <v>44074</v>
      </c>
      <c r="D327" s="153">
        <v>127</v>
      </c>
      <c r="E327" s="153" t="s">
        <v>190</v>
      </c>
      <c r="F327" s="153" t="s">
        <v>466</v>
      </c>
      <c r="G327" s="165">
        <v>6</v>
      </c>
      <c r="H327" s="166">
        <v>379.73</v>
      </c>
      <c r="I327" s="156">
        <v>6806.99</v>
      </c>
      <c r="J327" s="153" t="s">
        <v>461</v>
      </c>
    </row>
    <row r="328" spans="1:10" x14ac:dyDescent="0.2">
      <c r="A328" s="153" t="s">
        <v>137</v>
      </c>
      <c r="B328" s="153" t="s">
        <v>167</v>
      </c>
      <c r="C328" s="154">
        <v>44074</v>
      </c>
      <c r="D328" s="153">
        <v>127</v>
      </c>
      <c r="E328" s="153" t="s">
        <v>190</v>
      </c>
      <c r="F328" s="153" t="s">
        <v>465</v>
      </c>
      <c r="G328" s="165">
        <v>1</v>
      </c>
      <c r="H328" s="166">
        <v>477.34</v>
      </c>
      <c r="I328" s="156">
        <v>0.01</v>
      </c>
      <c r="J328" s="153" t="s">
        <v>461</v>
      </c>
    </row>
    <row r="329" spans="1:10" x14ac:dyDescent="0.2">
      <c r="A329" s="153" t="s">
        <v>137</v>
      </c>
      <c r="B329" s="153" t="s">
        <v>167</v>
      </c>
      <c r="C329" s="154">
        <v>44074</v>
      </c>
      <c r="D329" s="153">
        <v>127</v>
      </c>
      <c r="E329" s="153" t="s">
        <v>190</v>
      </c>
      <c r="F329" s="153" t="s">
        <v>464</v>
      </c>
      <c r="G329" s="165">
        <v>1</v>
      </c>
      <c r="H329" s="166">
        <v>54.99</v>
      </c>
      <c r="I329" s="156">
        <v>864.28</v>
      </c>
      <c r="J329" s="153" t="s">
        <v>461</v>
      </c>
    </row>
    <row r="330" spans="1:10" x14ac:dyDescent="0.2">
      <c r="A330" s="153" t="s">
        <v>137</v>
      </c>
      <c r="B330" s="153" t="s">
        <v>167</v>
      </c>
      <c r="C330" s="154">
        <v>44074</v>
      </c>
      <c r="D330" s="153">
        <v>127</v>
      </c>
      <c r="E330" s="153" t="s">
        <v>190</v>
      </c>
      <c r="F330" s="153" t="s">
        <v>506</v>
      </c>
      <c r="G330" s="165">
        <v>2</v>
      </c>
      <c r="H330" s="166">
        <v>403.11</v>
      </c>
      <c r="I330" s="156">
        <v>443.62</v>
      </c>
      <c r="J330" s="153" t="s">
        <v>461</v>
      </c>
    </row>
    <row r="331" spans="1:10" x14ac:dyDescent="0.2">
      <c r="A331" s="153" t="s">
        <v>137</v>
      </c>
      <c r="B331" s="153" t="s">
        <v>167</v>
      </c>
      <c r="C331" s="154">
        <v>44074</v>
      </c>
      <c r="D331" s="153">
        <v>187</v>
      </c>
      <c r="E331" s="153" t="s">
        <v>191</v>
      </c>
      <c r="F331" s="153" t="s">
        <v>468</v>
      </c>
      <c r="G331" s="165">
        <v>1</v>
      </c>
      <c r="H331" s="166">
        <v>24.17</v>
      </c>
      <c r="I331" s="156">
        <v>580.01</v>
      </c>
      <c r="J331" s="153" t="s">
        <v>461</v>
      </c>
    </row>
    <row r="332" spans="1:10" x14ac:dyDescent="0.2">
      <c r="A332" s="153" t="s">
        <v>137</v>
      </c>
      <c r="B332" s="153" t="s">
        <v>167</v>
      </c>
      <c r="C332" s="154">
        <v>44074</v>
      </c>
      <c r="D332" s="153">
        <v>187</v>
      </c>
      <c r="E332" s="153" t="s">
        <v>191</v>
      </c>
      <c r="F332" s="153" t="s">
        <v>499</v>
      </c>
      <c r="G332" s="165">
        <v>1</v>
      </c>
      <c r="H332" s="166">
        <v>111.39</v>
      </c>
      <c r="I332" s="156">
        <v>3314.21</v>
      </c>
      <c r="J332" s="153" t="s">
        <v>461</v>
      </c>
    </row>
    <row r="333" spans="1:10" x14ac:dyDescent="0.2">
      <c r="A333" s="153" t="s">
        <v>137</v>
      </c>
      <c r="B333" s="153" t="s">
        <v>167</v>
      </c>
      <c r="C333" s="154">
        <v>44074</v>
      </c>
      <c r="D333" s="153">
        <v>187</v>
      </c>
      <c r="E333" s="153" t="s">
        <v>191</v>
      </c>
      <c r="F333" s="153" t="s">
        <v>487</v>
      </c>
      <c r="G333" s="165">
        <v>4</v>
      </c>
      <c r="H333" s="166">
        <v>1089.3900000000001</v>
      </c>
      <c r="I333" s="156">
        <v>22108.58</v>
      </c>
      <c r="J333" s="153" t="s">
        <v>461</v>
      </c>
    </row>
    <row r="334" spans="1:10" x14ac:dyDescent="0.2">
      <c r="A334" s="153" t="s">
        <v>137</v>
      </c>
      <c r="B334" s="153" t="s">
        <v>167</v>
      </c>
      <c r="C334" s="154">
        <v>44074</v>
      </c>
      <c r="D334" s="153">
        <v>187</v>
      </c>
      <c r="E334" s="153" t="s">
        <v>191</v>
      </c>
      <c r="F334" s="153" t="s">
        <v>474</v>
      </c>
      <c r="G334" s="165">
        <v>2</v>
      </c>
      <c r="H334" s="166">
        <v>62.99</v>
      </c>
      <c r="I334" s="156">
        <v>1083.76</v>
      </c>
      <c r="J334" s="153" t="s">
        <v>461</v>
      </c>
    </row>
    <row r="335" spans="1:10" x14ac:dyDescent="0.2">
      <c r="A335" s="153" t="s">
        <v>137</v>
      </c>
      <c r="B335" s="153" t="s">
        <v>167</v>
      </c>
      <c r="C335" s="154">
        <v>44074</v>
      </c>
      <c r="D335" s="153">
        <v>187</v>
      </c>
      <c r="E335" s="153" t="s">
        <v>191</v>
      </c>
      <c r="F335" s="153" t="s">
        <v>587</v>
      </c>
      <c r="G335" s="165">
        <v>1</v>
      </c>
      <c r="H335" s="166">
        <v>130.38999999999999</v>
      </c>
      <c r="I335" s="156">
        <v>633.33000000000004</v>
      </c>
      <c r="J335" s="153" t="s">
        <v>461</v>
      </c>
    </row>
    <row r="336" spans="1:10" x14ac:dyDescent="0.2">
      <c r="A336" s="153" t="s">
        <v>137</v>
      </c>
      <c r="B336" s="153" t="s">
        <v>167</v>
      </c>
      <c r="C336" s="154">
        <v>44074</v>
      </c>
      <c r="D336" s="153">
        <v>187</v>
      </c>
      <c r="E336" s="153" t="s">
        <v>191</v>
      </c>
      <c r="F336" s="153" t="s">
        <v>535</v>
      </c>
      <c r="G336" s="165">
        <v>1</v>
      </c>
      <c r="H336" s="166">
        <v>105.09</v>
      </c>
      <c r="I336" s="156">
        <v>530.1</v>
      </c>
      <c r="J336" s="153" t="s">
        <v>461</v>
      </c>
    </row>
    <row r="337" spans="1:10" x14ac:dyDescent="0.2">
      <c r="A337" s="153" t="s">
        <v>137</v>
      </c>
      <c r="B337" s="153" t="s">
        <v>167</v>
      </c>
      <c r="C337" s="154">
        <v>44074</v>
      </c>
      <c r="D337" s="153">
        <v>187</v>
      </c>
      <c r="E337" s="153" t="s">
        <v>191</v>
      </c>
      <c r="F337" s="153" t="s">
        <v>476</v>
      </c>
      <c r="G337" s="165">
        <v>1</v>
      </c>
      <c r="H337" s="166">
        <v>31.81</v>
      </c>
      <c r="I337" s="156">
        <v>206.77</v>
      </c>
      <c r="J337" s="153" t="s">
        <v>461</v>
      </c>
    </row>
    <row r="338" spans="1:10" x14ac:dyDescent="0.2">
      <c r="A338" s="153" t="s">
        <v>137</v>
      </c>
      <c r="B338" s="153" t="s">
        <v>167</v>
      </c>
      <c r="C338" s="154">
        <v>44074</v>
      </c>
      <c r="D338" s="153">
        <v>187</v>
      </c>
      <c r="E338" s="153" t="s">
        <v>191</v>
      </c>
      <c r="F338" s="153" t="s">
        <v>466</v>
      </c>
      <c r="G338" s="165">
        <v>2</v>
      </c>
      <c r="H338" s="166">
        <v>21.29</v>
      </c>
      <c r="I338" s="156">
        <v>303.19</v>
      </c>
      <c r="J338" s="153" t="s">
        <v>461</v>
      </c>
    </row>
    <row r="339" spans="1:10" x14ac:dyDescent="0.2">
      <c r="A339" s="153" t="s">
        <v>137</v>
      </c>
      <c r="B339" s="153" t="s">
        <v>167</v>
      </c>
      <c r="C339" s="154">
        <v>44074</v>
      </c>
      <c r="D339" s="153">
        <v>187</v>
      </c>
      <c r="E339" s="153" t="s">
        <v>191</v>
      </c>
      <c r="F339" s="153" t="s">
        <v>464</v>
      </c>
      <c r="G339" s="165">
        <v>3</v>
      </c>
      <c r="H339" s="166">
        <v>250.13</v>
      </c>
      <c r="I339" s="156">
        <v>4291.33</v>
      </c>
      <c r="J339" s="153" t="s">
        <v>461</v>
      </c>
    </row>
    <row r="340" spans="1:10" x14ac:dyDescent="0.2">
      <c r="A340" s="153" t="s">
        <v>137</v>
      </c>
      <c r="B340" s="153" t="s">
        <v>167</v>
      </c>
      <c r="C340" s="154">
        <v>44074</v>
      </c>
      <c r="D340" s="153">
        <v>187</v>
      </c>
      <c r="E340" s="153" t="s">
        <v>191</v>
      </c>
      <c r="F340" s="153" t="s">
        <v>506</v>
      </c>
      <c r="G340" s="165">
        <v>3</v>
      </c>
      <c r="H340" s="166">
        <v>386.72</v>
      </c>
      <c r="I340" s="156">
        <v>2168.5300000000002</v>
      </c>
      <c r="J340" s="153" t="s">
        <v>461</v>
      </c>
    </row>
    <row r="341" spans="1:10" x14ac:dyDescent="0.2">
      <c r="A341" s="153" t="s">
        <v>137</v>
      </c>
      <c r="B341" s="153" t="s">
        <v>167</v>
      </c>
      <c r="C341" s="154">
        <v>44074</v>
      </c>
      <c r="D341" s="153">
        <v>490</v>
      </c>
      <c r="E341" s="153" t="s">
        <v>193</v>
      </c>
      <c r="F341" s="153" t="s">
        <v>470</v>
      </c>
      <c r="G341" s="165">
        <v>1</v>
      </c>
      <c r="H341" s="166">
        <v>1401.59</v>
      </c>
      <c r="I341" s="156">
        <v>0.01</v>
      </c>
      <c r="J341" s="153" t="s">
        <v>461</v>
      </c>
    </row>
    <row r="342" spans="1:10" x14ac:dyDescent="0.2">
      <c r="A342" s="153" t="s">
        <v>137</v>
      </c>
      <c r="B342" s="153" t="s">
        <v>167</v>
      </c>
      <c r="C342" s="154">
        <v>44074</v>
      </c>
      <c r="D342" s="153">
        <v>490</v>
      </c>
      <c r="E342" s="153" t="s">
        <v>193</v>
      </c>
      <c r="F342" s="153" t="s">
        <v>527</v>
      </c>
      <c r="G342" s="165">
        <v>1</v>
      </c>
      <c r="H342" s="166">
        <v>7055.83</v>
      </c>
      <c r="I342" s="156">
        <v>0.01</v>
      </c>
      <c r="J342" s="153" t="s">
        <v>461</v>
      </c>
    </row>
    <row r="343" spans="1:10" x14ac:dyDescent="0.2">
      <c r="A343" s="153" t="s">
        <v>137</v>
      </c>
      <c r="B343" s="153" t="s">
        <v>167</v>
      </c>
      <c r="C343" s="154">
        <v>44074</v>
      </c>
      <c r="D343" s="153">
        <v>150</v>
      </c>
      <c r="E343" s="153" t="s">
        <v>194</v>
      </c>
      <c r="F343" s="153" t="s">
        <v>537</v>
      </c>
      <c r="G343" s="165">
        <v>1</v>
      </c>
      <c r="H343" s="166">
        <v>220</v>
      </c>
      <c r="I343" s="156">
        <v>1756.15</v>
      </c>
      <c r="J343" s="153" t="s">
        <v>461</v>
      </c>
    </row>
    <row r="344" spans="1:10" x14ac:dyDescent="0.2">
      <c r="A344" s="153" t="s">
        <v>137</v>
      </c>
      <c r="B344" s="153" t="s">
        <v>167</v>
      </c>
      <c r="C344" s="154">
        <v>44074</v>
      </c>
      <c r="D344" s="153">
        <v>150</v>
      </c>
      <c r="E344" s="153" t="s">
        <v>194</v>
      </c>
      <c r="F344" s="153" t="s">
        <v>513</v>
      </c>
      <c r="G344" s="165">
        <v>2</v>
      </c>
      <c r="H344" s="166">
        <v>278.5</v>
      </c>
      <c r="I344" s="156">
        <v>4104.07</v>
      </c>
      <c r="J344" s="153" t="s">
        <v>461</v>
      </c>
    </row>
    <row r="345" spans="1:10" x14ac:dyDescent="0.2">
      <c r="A345" s="153" t="s">
        <v>137</v>
      </c>
      <c r="B345" s="153" t="s">
        <v>167</v>
      </c>
      <c r="C345" s="154">
        <v>44074</v>
      </c>
      <c r="D345" s="153">
        <v>150</v>
      </c>
      <c r="E345" s="153" t="s">
        <v>194</v>
      </c>
      <c r="F345" s="153" t="s">
        <v>486</v>
      </c>
      <c r="G345" s="165">
        <v>2</v>
      </c>
      <c r="H345" s="166">
        <v>293.5</v>
      </c>
      <c r="I345" s="156">
        <v>4937.99</v>
      </c>
      <c r="J345" s="153" t="s">
        <v>461</v>
      </c>
    </row>
    <row r="346" spans="1:10" x14ac:dyDescent="0.2">
      <c r="A346" s="153" t="s">
        <v>137</v>
      </c>
      <c r="B346" s="153" t="s">
        <v>167</v>
      </c>
      <c r="C346" s="154">
        <v>44074</v>
      </c>
      <c r="D346" s="153">
        <v>150</v>
      </c>
      <c r="E346" s="153" t="s">
        <v>194</v>
      </c>
      <c r="F346" s="153" t="s">
        <v>586</v>
      </c>
      <c r="G346" s="165">
        <v>1</v>
      </c>
      <c r="H346" s="166">
        <v>368.73</v>
      </c>
      <c r="I346" s="156">
        <v>8363.49</v>
      </c>
      <c r="J346" s="153" t="s">
        <v>461</v>
      </c>
    </row>
    <row r="347" spans="1:10" x14ac:dyDescent="0.2">
      <c r="A347" s="153" t="s">
        <v>137</v>
      </c>
      <c r="B347" s="153" t="s">
        <v>167</v>
      </c>
      <c r="C347" s="154">
        <v>44074</v>
      </c>
      <c r="D347" s="153">
        <v>150</v>
      </c>
      <c r="E347" s="153" t="s">
        <v>194</v>
      </c>
      <c r="F347" s="153" t="s">
        <v>557</v>
      </c>
      <c r="G347" s="165">
        <v>1</v>
      </c>
      <c r="H347" s="166">
        <v>140</v>
      </c>
      <c r="I347" s="156">
        <v>3245.7</v>
      </c>
      <c r="J347" s="153" t="s">
        <v>461</v>
      </c>
    </row>
    <row r="348" spans="1:10" x14ac:dyDescent="0.2">
      <c r="A348" s="153" t="s">
        <v>137</v>
      </c>
      <c r="B348" s="153" t="s">
        <v>167</v>
      </c>
      <c r="C348" s="154">
        <v>44074</v>
      </c>
      <c r="D348" s="153">
        <v>150</v>
      </c>
      <c r="E348" s="153" t="s">
        <v>194</v>
      </c>
      <c r="F348" s="153" t="s">
        <v>531</v>
      </c>
      <c r="G348" s="165">
        <v>1</v>
      </c>
      <c r="H348" s="166">
        <v>105</v>
      </c>
      <c r="I348" s="156">
        <v>1897.82</v>
      </c>
      <c r="J348" s="153" t="s">
        <v>461</v>
      </c>
    </row>
    <row r="349" spans="1:10" x14ac:dyDescent="0.2">
      <c r="A349" s="153" t="s">
        <v>137</v>
      </c>
      <c r="B349" s="153" t="s">
        <v>167</v>
      </c>
      <c r="C349" s="154">
        <v>44074</v>
      </c>
      <c r="D349" s="153">
        <v>150</v>
      </c>
      <c r="E349" s="153" t="s">
        <v>194</v>
      </c>
      <c r="F349" s="153" t="s">
        <v>466</v>
      </c>
      <c r="G349" s="165">
        <v>1</v>
      </c>
      <c r="H349" s="166">
        <v>41</v>
      </c>
      <c r="I349" s="156">
        <v>395.16</v>
      </c>
      <c r="J349" s="153" t="s">
        <v>461</v>
      </c>
    </row>
    <row r="350" spans="1:10" x14ac:dyDescent="0.2">
      <c r="A350" s="153" t="s">
        <v>137</v>
      </c>
      <c r="B350" s="153" t="s">
        <v>167</v>
      </c>
      <c r="C350" s="154">
        <v>44074</v>
      </c>
      <c r="D350" s="153">
        <v>183</v>
      </c>
      <c r="E350" s="153" t="s">
        <v>156</v>
      </c>
      <c r="F350" s="153" t="s">
        <v>533</v>
      </c>
      <c r="G350" s="165">
        <v>1</v>
      </c>
      <c r="H350" s="166">
        <v>2301.67</v>
      </c>
      <c r="I350" s="156">
        <v>3499.9</v>
      </c>
      <c r="J350" s="153" t="s">
        <v>461</v>
      </c>
    </row>
    <row r="351" spans="1:10" x14ac:dyDescent="0.2">
      <c r="A351" s="153" t="s">
        <v>137</v>
      </c>
      <c r="B351" s="153" t="s">
        <v>167</v>
      </c>
      <c r="C351" s="154">
        <v>44074</v>
      </c>
      <c r="D351" s="153">
        <v>183</v>
      </c>
      <c r="E351" s="153" t="s">
        <v>156</v>
      </c>
      <c r="F351" s="153" t="s">
        <v>583</v>
      </c>
      <c r="G351" s="165">
        <v>1</v>
      </c>
      <c r="H351" s="166">
        <v>4072.8</v>
      </c>
      <c r="I351" s="156">
        <v>20414.43</v>
      </c>
      <c r="J351" s="153" t="s">
        <v>461</v>
      </c>
    </row>
    <row r="352" spans="1:10" x14ac:dyDescent="0.2">
      <c r="A352" s="153" t="s">
        <v>137</v>
      </c>
      <c r="B352" s="153" t="s">
        <v>167</v>
      </c>
      <c r="C352" s="154">
        <v>44074</v>
      </c>
      <c r="D352" s="153">
        <v>183</v>
      </c>
      <c r="E352" s="153" t="s">
        <v>156</v>
      </c>
      <c r="F352" s="153" t="s">
        <v>585</v>
      </c>
      <c r="G352" s="165">
        <v>1</v>
      </c>
      <c r="H352" s="166">
        <v>1339.89</v>
      </c>
      <c r="I352" s="156">
        <v>7889.5</v>
      </c>
      <c r="J352" s="153" t="s">
        <v>461</v>
      </c>
    </row>
    <row r="353" spans="1:10" x14ac:dyDescent="0.2">
      <c r="A353" s="153" t="s">
        <v>137</v>
      </c>
      <c r="B353" s="153" t="s">
        <v>167</v>
      </c>
      <c r="C353" s="154">
        <v>44074</v>
      </c>
      <c r="D353" s="153">
        <v>183</v>
      </c>
      <c r="E353" s="153" t="s">
        <v>156</v>
      </c>
      <c r="F353" s="153" t="s">
        <v>578</v>
      </c>
      <c r="G353" s="165">
        <v>2</v>
      </c>
      <c r="H353" s="166">
        <v>3642.85</v>
      </c>
      <c r="I353" s="156">
        <v>15361.2</v>
      </c>
      <c r="J353" s="153" t="s">
        <v>461</v>
      </c>
    </row>
    <row r="354" spans="1:10" x14ac:dyDescent="0.2">
      <c r="A354" s="153" t="s">
        <v>137</v>
      </c>
      <c r="B354" s="153" t="s">
        <v>167</v>
      </c>
      <c r="C354" s="154">
        <v>44074</v>
      </c>
      <c r="D354" s="153">
        <v>183</v>
      </c>
      <c r="E354" s="153" t="s">
        <v>156</v>
      </c>
      <c r="F354" s="153" t="s">
        <v>487</v>
      </c>
      <c r="G354" s="165">
        <v>1</v>
      </c>
      <c r="H354" s="166">
        <v>1755.67</v>
      </c>
      <c r="I354" s="156">
        <v>30009.86</v>
      </c>
      <c r="J354" s="153" t="s">
        <v>461</v>
      </c>
    </row>
    <row r="355" spans="1:10" x14ac:dyDescent="0.2">
      <c r="A355" s="153" t="s">
        <v>137</v>
      </c>
      <c r="B355" s="153" t="s">
        <v>167</v>
      </c>
      <c r="C355" s="154">
        <v>44074</v>
      </c>
      <c r="D355" s="153">
        <v>494</v>
      </c>
      <c r="E355" s="153" t="s">
        <v>195</v>
      </c>
      <c r="F355" s="153" t="s">
        <v>480</v>
      </c>
      <c r="G355" s="165">
        <v>1</v>
      </c>
      <c r="H355" s="166">
        <v>1471.95</v>
      </c>
      <c r="I355" s="156">
        <v>9999.98</v>
      </c>
      <c r="J355" s="153" t="s">
        <v>461</v>
      </c>
    </row>
    <row r="356" spans="1:10" x14ac:dyDescent="0.2">
      <c r="A356" s="153" t="s">
        <v>137</v>
      </c>
      <c r="B356" s="153" t="s">
        <v>167</v>
      </c>
      <c r="C356" s="154">
        <v>44074</v>
      </c>
      <c r="D356" s="153">
        <v>494</v>
      </c>
      <c r="E356" s="153" t="s">
        <v>195</v>
      </c>
      <c r="F356" s="153" t="s">
        <v>487</v>
      </c>
      <c r="G356" s="165">
        <v>1</v>
      </c>
      <c r="H356" s="166">
        <v>1890</v>
      </c>
      <c r="I356" s="156">
        <v>33700.1</v>
      </c>
      <c r="J356" s="153" t="s">
        <v>461</v>
      </c>
    </row>
    <row r="357" spans="1:10" x14ac:dyDescent="0.2">
      <c r="A357" s="153" t="s">
        <v>137</v>
      </c>
      <c r="B357" s="153" t="s">
        <v>167</v>
      </c>
      <c r="C357" s="154">
        <v>44074</v>
      </c>
      <c r="D357" s="153">
        <v>391</v>
      </c>
      <c r="E357" s="153" t="s">
        <v>197</v>
      </c>
      <c r="F357" s="153" t="s">
        <v>486</v>
      </c>
      <c r="G357" s="165">
        <v>1</v>
      </c>
      <c r="H357" s="166">
        <v>644.94000000000005</v>
      </c>
      <c r="I357" s="156">
        <v>3277.58</v>
      </c>
      <c r="J357" s="153" t="s">
        <v>461</v>
      </c>
    </row>
    <row r="358" spans="1:10" x14ac:dyDescent="0.2">
      <c r="A358" s="153" t="s">
        <v>137</v>
      </c>
      <c r="B358" s="153" t="s">
        <v>167</v>
      </c>
      <c r="C358" s="154">
        <v>44074</v>
      </c>
      <c r="D358" s="153">
        <v>391</v>
      </c>
      <c r="E358" s="153" t="s">
        <v>197</v>
      </c>
      <c r="F358" s="153" t="s">
        <v>555</v>
      </c>
      <c r="G358" s="165">
        <v>1</v>
      </c>
      <c r="H358" s="166">
        <v>27788.799999999999</v>
      </c>
      <c r="I358" s="156">
        <v>14968.97</v>
      </c>
      <c r="J358" s="153" t="s">
        <v>461</v>
      </c>
    </row>
    <row r="359" spans="1:10" x14ac:dyDescent="0.2">
      <c r="A359" s="153" t="s">
        <v>137</v>
      </c>
      <c r="B359" s="153" t="s">
        <v>167</v>
      </c>
      <c r="C359" s="154">
        <v>44074</v>
      </c>
      <c r="D359" s="153">
        <v>391</v>
      </c>
      <c r="E359" s="153" t="s">
        <v>197</v>
      </c>
      <c r="F359" s="153" t="s">
        <v>470</v>
      </c>
      <c r="G359" s="165">
        <v>1</v>
      </c>
      <c r="H359" s="166">
        <v>194.39</v>
      </c>
      <c r="I359" s="156">
        <v>1811.64</v>
      </c>
      <c r="J359" s="153" t="s">
        <v>461</v>
      </c>
    </row>
    <row r="360" spans="1:10" x14ac:dyDescent="0.2">
      <c r="A360" s="153" t="s">
        <v>137</v>
      </c>
      <c r="B360" s="153" t="s">
        <v>167</v>
      </c>
      <c r="C360" s="154">
        <v>44074</v>
      </c>
      <c r="D360" s="153">
        <v>391</v>
      </c>
      <c r="E360" s="153" t="s">
        <v>197</v>
      </c>
      <c r="F360" s="153" t="s">
        <v>511</v>
      </c>
      <c r="G360" s="165">
        <v>5</v>
      </c>
      <c r="H360" s="166">
        <v>44908.26</v>
      </c>
      <c r="I360" s="156">
        <v>266563.11</v>
      </c>
      <c r="J360" s="153" t="s">
        <v>461</v>
      </c>
    </row>
    <row r="361" spans="1:10" x14ac:dyDescent="0.2">
      <c r="A361" s="153" t="s">
        <v>137</v>
      </c>
      <c r="B361" s="153" t="s">
        <v>167</v>
      </c>
      <c r="C361" s="154">
        <v>44074</v>
      </c>
      <c r="D361" s="153">
        <v>391</v>
      </c>
      <c r="E361" s="153" t="s">
        <v>197</v>
      </c>
      <c r="F361" s="153" t="s">
        <v>510</v>
      </c>
      <c r="G361" s="165">
        <v>2</v>
      </c>
      <c r="H361" s="166">
        <v>3690.07</v>
      </c>
      <c r="I361" s="156">
        <v>22704.71</v>
      </c>
      <c r="J361" s="153" t="s">
        <v>461</v>
      </c>
    </row>
    <row r="362" spans="1:10" x14ac:dyDescent="0.2">
      <c r="A362" s="153" t="s">
        <v>137</v>
      </c>
      <c r="B362" s="153" t="s">
        <v>167</v>
      </c>
      <c r="C362" s="154">
        <v>44074</v>
      </c>
      <c r="D362" s="153">
        <v>391</v>
      </c>
      <c r="E362" s="153" t="s">
        <v>197</v>
      </c>
      <c r="F362" s="153" t="s">
        <v>478</v>
      </c>
      <c r="G362" s="165">
        <v>1</v>
      </c>
      <c r="H362" s="166">
        <v>27</v>
      </c>
      <c r="I362" s="156">
        <v>150.04</v>
      </c>
      <c r="J362" s="153" t="s">
        <v>461</v>
      </c>
    </row>
    <row r="363" spans="1:10" x14ac:dyDescent="0.2">
      <c r="A363" s="153" t="s">
        <v>137</v>
      </c>
      <c r="B363" s="153" t="s">
        <v>167</v>
      </c>
      <c r="C363" s="154">
        <v>44074</v>
      </c>
      <c r="D363" s="153">
        <v>391</v>
      </c>
      <c r="E363" s="153" t="s">
        <v>197</v>
      </c>
      <c r="F363" s="153" t="s">
        <v>468</v>
      </c>
      <c r="G363" s="165">
        <v>2</v>
      </c>
      <c r="H363" s="166">
        <v>2812.1</v>
      </c>
      <c r="I363" s="156">
        <v>17704.41</v>
      </c>
      <c r="J363" s="153" t="s">
        <v>461</v>
      </c>
    </row>
    <row r="364" spans="1:10" x14ac:dyDescent="0.2">
      <c r="A364" s="153" t="s">
        <v>137</v>
      </c>
      <c r="B364" s="153" t="s">
        <v>167</v>
      </c>
      <c r="C364" s="154">
        <v>44074</v>
      </c>
      <c r="D364" s="153">
        <v>391</v>
      </c>
      <c r="E364" s="153" t="s">
        <v>197</v>
      </c>
      <c r="F364" s="153" t="s">
        <v>487</v>
      </c>
      <c r="G364" s="165">
        <v>2</v>
      </c>
      <c r="H364" s="166">
        <v>341.1</v>
      </c>
      <c r="I364" s="156">
        <v>7474.72</v>
      </c>
      <c r="J364" s="153" t="s">
        <v>461</v>
      </c>
    </row>
    <row r="365" spans="1:10" x14ac:dyDescent="0.2">
      <c r="A365" s="153" t="s">
        <v>137</v>
      </c>
      <c r="B365" s="153" t="s">
        <v>167</v>
      </c>
      <c r="C365" s="154">
        <v>44074</v>
      </c>
      <c r="D365" s="153">
        <v>391</v>
      </c>
      <c r="E365" s="153" t="s">
        <v>197</v>
      </c>
      <c r="F365" s="153" t="s">
        <v>474</v>
      </c>
      <c r="G365" s="165">
        <v>1</v>
      </c>
      <c r="H365" s="166">
        <v>100.58</v>
      </c>
      <c r="I365" s="156">
        <v>1030.1300000000001</v>
      </c>
      <c r="J365" s="153" t="s">
        <v>461</v>
      </c>
    </row>
    <row r="366" spans="1:10" x14ac:dyDescent="0.2">
      <c r="A366" s="153" t="s">
        <v>137</v>
      </c>
      <c r="B366" s="153" t="s">
        <v>167</v>
      </c>
      <c r="C366" s="154">
        <v>44074</v>
      </c>
      <c r="D366" s="153">
        <v>391</v>
      </c>
      <c r="E366" s="153" t="s">
        <v>197</v>
      </c>
      <c r="F366" s="153" t="s">
        <v>491</v>
      </c>
      <c r="G366" s="165">
        <v>2</v>
      </c>
      <c r="H366" s="166">
        <v>25859.95</v>
      </c>
      <c r="I366" s="156">
        <v>1350.05</v>
      </c>
      <c r="J366" s="153" t="s">
        <v>461</v>
      </c>
    </row>
    <row r="367" spans="1:10" x14ac:dyDescent="0.2">
      <c r="A367" s="153" t="s">
        <v>137</v>
      </c>
      <c r="B367" s="153" t="s">
        <v>167</v>
      </c>
      <c r="C367" s="154">
        <v>44074</v>
      </c>
      <c r="D367" s="153">
        <v>391</v>
      </c>
      <c r="E367" s="153" t="s">
        <v>197</v>
      </c>
      <c r="F367" s="153" t="s">
        <v>498</v>
      </c>
      <c r="G367" s="165">
        <v>1</v>
      </c>
      <c r="H367" s="166">
        <v>4556.99</v>
      </c>
      <c r="I367" s="156">
        <v>64906.559999999998</v>
      </c>
      <c r="J367" s="153" t="s">
        <v>461</v>
      </c>
    </row>
    <row r="368" spans="1:10" x14ac:dyDescent="0.2">
      <c r="A368" s="153" t="s">
        <v>137</v>
      </c>
      <c r="B368" s="153" t="s">
        <v>167</v>
      </c>
      <c r="C368" s="154">
        <v>44074</v>
      </c>
      <c r="D368" s="153">
        <v>527</v>
      </c>
      <c r="E368" s="153" t="s">
        <v>198</v>
      </c>
      <c r="F368" s="153" t="s">
        <v>478</v>
      </c>
      <c r="G368" s="165">
        <v>1</v>
      </c>
      <c r="H368" s="166">
        <v>4053.05</v>
      </c>
      <c r="I368" s="156">
        <v>13006.67</v>
      </c>
      <c r="J368" s="153" t="s">
        <v>461</v>
      </c>
    </row>
    <row r="369" spans="1:10" x14ac:dyDescent="0.2">
      <c r="A369" s="153" t="s">
        <v>137</v>
      </c>
      <c r="B369" s="153" t="s">
        <v>167</v>
      </c>
      <c r="C369" s="154">
        <v>44074</v>
      </c>
      <c r="D369" s="153">
        <v>527</v>
      </c>
      <c r="E369" s="153" t="s">
        <v>198</v>
      </c>
      <c r="F369" s="153" t="s">
        <v>522</v>
      </c>
      <c r="G369" s="165">
        <v>1</v>
      </c>
      <c r="H369" s="166">
        <v>0.01</v>
      </c>
      <c r="I369" s="156">
        <v>0.01</v>
      </c>
      <c r="J369" s="153" t="s">
        <v>461</v>
      </c>
    </row>
    <row r="370" spans="1:10" x14ac:dyDescent="0.2">
      <c r="A370" s="153" t="s">
        <v>137</v>
      </c>
      <c r="B370" s="153" t="s">
        <v>167</v>
      </c>
      <c r="C370" s="154">
        <v>44074</v>
      </c>
      <c r="D370" s="153">
        <v>489</v>
      </c>
      <c r="E370" s="153" t="s">
        <v>199</v>
      </c>
      <c r="F370" s="153" t="s">
        <v>474</v>
      </c>
      <c r="G370" s="165">
        <v>1</v>
      </c>
      <c r="H370" s="166">
        <v>63.72</v>
      </c>
      <c r="I370" s="156">
        <v>2028.02</v>
      </c>
      <c r="J370" s="153" t="s">
        <v>461</v>
      </c>
    </row>
    <row r="371" spans="1:10" x14ac:dyDescent="0.2">
      <c r="A371" s="153" t="s">
        <v>137</v>
      </c>
      <c r="B371" s="153" t="s">
        <v>167</v>
      </c>
      <c r="C371" s="154">
        <v>44074</v>
      </c>
      <c r="D371" s="153">
        <v>489</v>
      </c>
      <c r="E371" s="153" t="s">
        <v>199</v>
      </c>
      <c r="F371" s="153" t="s">
        <v>506</v>
      </c>
      <c r="G371" s="165">
        <v>2</v>
      </c>
      <c r="H371" s="166">
        <v>180.15</v>
      </c>
      <c r="I371" s="156">
        <v>0.02</v>
      </c>
      <c r="J371" s="153" t="s">
        <v>461</v>
      </c>
    </row>
    <row r="372" spans="1:10" x14ac:dyDescent="0.2">
      <c r="A372" s="153" t="s">
        <v>137</v>
      </c>
      <c r="B372" s="153" t="s">
        <v>167</v>
      </c>
      <c r="C372" s="154">
        <v>44074</v>
      </c>
      <c r="D372" s="153">
        <v>643</v>
      </c>
      <c r="E372" s="153" t="s">
        <v>200</v>
      </c>
      <c r="F372" s="153" t="s">
        <v>548</v>
      </c>
      <c r="G372" s="165">
        <v>1</v>
      </c>
      <c r="H372" s="166">
        <v>26960</v>
      </c>
      <c r="I372" s="156">
        <v>190965.58</v>
      </c>
      <c r="J372" s="153" t="s">
        <v>461</v>
      </c>
    </row>
    <row r="373" spans="1:10" x14ac:dyDescent="0.2">
      <c r="A373" s="153" t="s">
        <v>137</v>
      </c>
      <c r="B373" s="153" t="s">
        <v>167</v>
      </c>
      <c r="C373" s="154">
        <v>44074</v>
      </c>
      <c r="D373" s="153">
        <v>526</v>
      </c>
      <c r="E373" s="153" t="s">
        <v>201</v>
      </c>
      <c r="F373" s="153" t="s">
        <v>507</v>
      </c>
      <c r="G373" s="165">
        <v>1</v>
      </c>
      <c r="H373" s="166">
        <v>247</v>
      </c>
      <c r="I373" s="156">
        <v>0.01</v>
      </c>
      <c r="J373" s="153" t="s">
        <v>461</v>
      </c>
    </row>
    <row r="374" spans="1:10" x14ac:dyDescent="0.2">
      <c r="A374" s="153" t="s">
        <v>137</v>
      </c>
      <c r="B374" s="153" t="s">
        <v>167</v>
      </c>
      <c r="C374" s="154">
        <v>44074</v>
      </c>
      <c r="D374" s="153">
        <v>491</v>
      </c>
      <c r="E374" s="153" t="s">
        <v>202</v>
      </c>
      <c r="F374" s="153" t="s">
        <v>475</v>
      </c>
      <c r="G374" s="165">
        <v>1</v>
      </c>
      <c r="H374" s="166">
        <v>93.96</v>
      </c>
      <c r="I374" s="156">
        <v>825.13</v>
      </c>
      <c r="J374" s="153" t="s">
        <v>461</v>
      </c>
    </row>
    <row r="375" spans="1:10" x14ac:dyDescent="0.2">
      <c r="A375" s="153" t="s">
        <v>137</v>
      </c>
      <c r="B375" s="153" t="s">
        <v>167</v>
      </c>
      <c r="C375" s="154">
        <v>44074</v>
      </c>
      <c r="D375" s="153">
        <v>491</v>
      </c>
      <c r="E375" s="153" t="s">
        <v>202</v>
      </c>
      <c r="F375" s="153" t="s">
        <v>466</v>
      </c>
      <c r="G375" s="165">
        <v>1</v>
      </c>
      <c r="H375" s="166">
        <v>2511</v>
      </c>
      <c r="I375" s="156">
        <v>47575.08</v>
      </c>
      <c r="J375" s="153" t="s">
        <v>461</v>
      </c>
    </row>
    <row r="376" spans="1:10" x14ac:dyDescent="0.2">
      <c r="A376" s="153" t="s">
        <v>137</v>
      </c>
      <c r="B376" s="153" t="s">
        <v>167</v>
      </c>
      <c r="C376" s="154">
        <v>44074</v>
      </c>
      <c r="D376" s="153">
        <v>525</v>
      </c>
      <c r="E376" s="153" t="s">
        <v>203</v>
      </c>
      <c r="F376" s="153" t="s">
        <v>506</v>
      </c>
      <c r="G376" s="165">
        <v>1</v>
      </c>
      <c r="H376" s="166">
        <v>82.2</v>
      </c>
      <c r="I376" s="156">
        <v>0.01</v>
      </c>
      <c r="J376" s="153" t="s">
        <v>461</v>
      </c>
    </row>
    <row r="377" spans="1:10" x14ac:dyDescent="0.2">
      <c r="A377" s="153" t="s">
        <v>137</v>
      </c>
      <c r="B377" s="153" t="s">
        <v>167</v>
      </c>
      <c r="C377" s="154">
        <v>44074</v>
      </c>
      <c r="D377" s="153">
        <v>365</v>
      </c>
      <c r="E377" s="153" t="s">
        <v>205</v>
      </c>
      <c r="F377" s="153" t="s">
        <v>492</v>
      </c>
      <c r="G377" s="165">
        <v>1</v>
      </c>
      <c r="H377" s="166">
        <v>8084.97</v>
      </c>
      <c r="I377" s="156">
        <v>0.01</v>
      </c>
      <c r="J377" s="153" t="s">
        <v>461</v>
      </c>
    </row>
    <row r="378" spans="1:10" x14ac:dyDescent="0.2">
      <c r="A378" s="153" t="s">
        <v>137</v>
      </c>
      <c r="B378" s="153" t="s">
        <v>167</v>
      </c>
      <c r="C378" s="154">
        <v>44074</v>
      </c>
      <c r="D378" s="153">
        <v>23</v>
      </c>
      <c r="E378" s="153" t="s">
        <v>206</v>
      </c>
      <c r="F378" s="153" t="s">
        <v>492</v>
      </c>
      <c r="G378" s="165">
        <v>1</v>
      </c>
      <c r="H378" s="166">
        <v>11855.07</v>
      </c>
      <c r="I378" s="156">
        <v>0.01</v>
      </c>
      <c r="J378" s="153" t="s">
        <v>461</v>
      </c>
    </row>
    <row r="379" spans="1:10" x14ac:dyDescent="0.2">
      <c r="A379" s="153" t="s">
        <v>137</v>
      </c>
      <c r="B379" s="153" t="s">
        <v>207</v>
      </c>
      <c r="C379" s="154">
        <v>44074</v>
      </c>
      <c r="D379" s="153">
        <v>649</v>
      </c>
      <c r="E379" s="153" t="s">
        <v>208</v>
      </c>
      <c r="F379" s="153" t="s">
        <v>476</v>
      </c>
      <c r="G379" s="165">
        <v>1</v>
      </c>
      <c r="H379" s="166">
        <v>11000</v>
      </c>
      <c r="I379" s="156">
        <v>26478140.670000002</v>
      </c>
      <c r="J379" s="153" t="s">
        <v>584</v>
      </c>
    </row>
    <row r="380" spans="1:10" x14ac:dyDescent="0.2">
      <c r="A380" s="153" t="s">
        <v>137</v>
      </c>
      <c r="B380" s="153" t="s">
        <v>207</v>
      </c>
      <c r="C380" s="154">
        <v>44074</v>
      </c>
      <c r="D380" s="153">
        <v>210</v>
      </c>
      <c r="E380" s="153" t="s">
        <v>210</v>
      </c>
      <c r="F380" s="153" t="s">
        <v>465</v>
      </c>
      <c r="G380" s="165">
        <v>1</v>
      </c>
      <c r="H380" s="166">
        <v>118.14</v>
      </c>
      <c r="I380" s="156">
        <v>0.01</v>
      </c>
      <c r="J380" s="153" t="s">
        <v>584</v>
      </c>
    </row>
    <row r="381" spans="1:10" x14ac:dyDescent="0.2">
      <c r="A381" s="153" t="s">
        <v>137</v>
      </c>
      <c r="B381" s="153" t="s">
        <v>207</v>
      </c>
      <c r="C381" s="154">
        <v>44074</v>
      </c>
      <c r="D381" s="153">
        <v>602</v>
      </c>
      <c r="E381" s="153" t="s">
        <v>211</v>
      </c>
      <c r="F381" s="153" t="s">
        <v>513</v>
      </c>
      <c r="G381" s="165">
        <v>3</v>
      </c>
      <c r="H381" s="166">
        <v>181.15</v>
      </c>
      <c r="I381" s="156">
        <v>823947.45</v>
      </c>
      <c r="J381" s="153" t="s">
        <v>584</v>
      </c>
    </row>
    <row r="382" spans="1:10" x14ac:dyDescent="0.2">
      <c r="A382" s="153" t="s">
        <v>137</v>
      </c>
      <c r="B382" s="153" t="s">
        <v>207</v>
      </c>
      <c r="C382" s="154">
        <v>44074</v>
      </c>
      <c r="D382" s="153">
        <v>602</v>
      </c>
      <c r="E382" s="153" t="s">
        <v>211</v>
      </c>
      <c r="F382" s="153" t="s">
        <v>486</v>
      </c>
      <c r="G382" s="165">
        <v>2</v>
      </c>
      <c r="H382" s="166">
        <v>378.18</v>
      </c>
      <c r="I382" s="156">
        <v>1059577.52</v>
      </c>
      <c r="J382" s="153" t="s">
        <v>584</v>
      </c>
    </row>
    <row r="383" spans="1:10" x14ac:dyDescent="0.2">
      <c r="A383" s="153" t="s">
        <v>137</v>
      </c>
      <c r="B383" s="153" t="s">
        <v>207</v>
      </c>
      <c r="C383" s="154">
        <v>44074</v>
      </c>
      <c r="D383" s="153">
        <v>602</v>
      </c>
      <c r="E383" s="153" t="s">
        <v>211</v>
      </c>
      <c r="F383" s="153" t="s">
        <v>493</v>
      </c>
      <c r="G383" s="165">
        <v>1</v>
      </c>
      <c r="H383" s="166">
        <v>85</v>
      </c>
      <c r="I383" s="156">
        <v>56447.72</v>
      </c>
      <c r="J383" s="153" t="s">
        <v>584</v>
      </c>
    </row>
    <row r="384" spans="1:10" x14ac:dyDescent="0.2">
      <c r="A384" s="153" t="s">
        <v>137</v>
      </c>
      <c r="B384" s="153" t="s">
        <v>207</v>
      </c>
      <c r="C384" s="154">
        <v>44074</v>
      </c>
      <c r="D384" s="153">
        <v>602</v>
      </c>
      <c r="E384" s="153" t="s">
        <v>211</v>
      </c>
      <c r="F384" s="153" t="s">
        <v>561</v>
      </c>
      <c r="G384" s="165">
        <v>1</v>
      </c>
      <c r="H384" s="166">
        <v>128.69999999999999</v>
      </c>
      <c r="I384" s="156">
        <v>277215.02</v>
      </c>
      <c r="J384" s="153" t="s">
        <v>584</v>
      </c>
    </row>
    <row r="385" spans="1:10" x14ac:dyDescent="0.2">
      <c r="A385" s="153" t="s">
        <v>137</v>
      </c>
      <c r="B385" s="153" t="s">
        <v>207</v>
      </c>
      <c r="C385" s="154">
        <v>44074</v>
      </c>
      <c r="D385" s="153">
        <v>602</v>
      </c>
      <c r="E385" s="153" t="s">
        <v>211</v>
      </c>
      <c r="F385" s="153" t="s">
        <v>469</v>
      </c>
      <c r="G385" s="165">
        <v>1</v>
      </c>
      <c r="H385" s="166">
        <v>64.349999999999994</v>
      </c>
      <c r="I385" s="156">
        <v>169950.06</v>
      </c>
      <c r="J385" s="153" t="s">
        <v>584</v>
      </c>
    </row>
    <row r="386" spans="1:10" x14ac:dyDescent="0.2">
      <c r="A386" s="153" t="s">
        <v>137</v>
      </c>
      <c r="B386" s="153" t="s">
        <v>207</v>
      </c>
      <c r="C386" s="154">
        <v>44074</v>
      </c>
      <c r="D386" s="153">
        <v>602</v>
      </c>
      <c r="E386" s="153" t="s">
        <v>211</v>
      </c>
      <c r="F386" s="153" t="s">
        <v>495</v>
      </c>
      <c r="G386" s="165">
        <v>1</v>
      </c>
      <c r="H386" s="166">
        <v>128.69999999999999</v>
      </c>
      <c r="I386" s="156">
        <v>91364.63</v>
      </c>
      <c r="J386" s="153" t="s">
        <v>584</v>
      </c>
    </row>
    <row r="387" spans="1:10" x14ac:dyDescent="0.2">
      <c r="A387" s="153" t="s">
        <v>137</v>
      </c>
      <c r="B387" s="153" t="s">
        <v>207</v>
      </c>
      <c r="C387" s="154">
        <v>44074</v>
      </c>
      <c r="D387" s="153">
        <v>602</v>
      </c>
      <c r="E387" s="153" t="s">
        <v>211</v>
      </c>
      <c r="F387" s="153" t="s">
        <v>570</v>
      </c>
      <c r="G387" s="165">
        <v>1</v>
      </c>
      <c r="H387" s="166">
        <v>38.090000000000003</v>
      </c>
      <c r="I387" s="156">
        <v>176458.51</v>
      </c>
      <c r="J387" s="153" t="s">
        <v>584</v>
      </c>
    </row>
    <row r="388" spans="1:10" x14ac:dyDescent="0.2">
      <c r="A388" s="153" t="s">
        <v>137</v>
      </c>
      <c r="B388" s="153" t="s">
        <v>207</v>
      </c>
      <c r="C388" s="154">
        <v>44074</v>
      </c>
      <c r="D388" s="153">
        <v>602</v>
      </c>
      <c r="E388" s="153" t="s">
        <v>211</v>
      </c>
      <c r="F388" s="153" t="s">
        <v>538</v>
      </c>
      <c r="G388" s="165">
        <v>2</v>
      </c>
      <c r="H388" s="166">
        <v>616.88</v>
      </c>
      <c r="I388" s="156">
        <v>2296354.7599999998</v>
      </c>
      <c r="J388" s="153" t="s">
        <v>584</v>
      </c>
    </row>
    <row r="389" spans="1:10" x14ac:dyDescent="0.2">
      <c r="A389" s="153" t="s">
        <v>137</v>
      </c>
      <c r="B389" s="153" t="s">
        <v>207</v>
      </c>
      <c r="C389" s="154">
        <v>44074</v>
      </c>
      <c r="D389" s="153">
        <v>602</v>
      </c>
      <c r="E389" s="153" t="s">
        <v>211</v>
      </c>
      <c r="F389" s="153" t="s">
        <v>478</v>
      </c>
      <c r="G389" s="165">
        <v>1</v>
      </c>
      <c r="H389" s="166">
        <v>1408.44</v>
      </c>
      <c r="I389" s="156">
        <v>4805876.99</v>
      </c>
      <c r="J389" s="153" t="s">
        <v>584</v>
      </c>
    </row>
    <row r="390" spans="1:10" x14ac:dyDescent="0.2">
      <c r="A390" s="153" t="s">
        <v>137</v>
      </c>
      <c r="B390" s="153" t="s">
        <v>207</v>
      </c>
      <c r="C390" s="154">
        <v>44074</v>
      </c>
      <c r="D390" s="153">
        <v>602</v>
      </c>
      <c r="E390" s="153" t="s">
        <v>211</v>
      </c>
      <c r="F390" s="153" t="s">
        <v>468</v>
      </c>
      <c r="G390" s="165">
        <v>15</v>
      </c>
      <c r="H390" s="166">
        <v>3399.53</v>
      </c>
      <c r="I390" s="156">
        <v>9008755.9000000004</v>
      </c>
      <c r="J390" s="153" t="s">
        <v>584</v>
      </c>
    </row>
    <row r="391" spans="1:10" x14ac:dyDescent="0.2">
      <c r="A391" s="153" t="s">
        <v>137</v>
      </c>
      <c r="B391" s="153" t="s">
        <v>207</v>
      </c>
      <c r="C391" s="154">
        <v>44074</v>
      </c>
      <c r="D391" s="153">
        <v>602</v>
      </c>
      <c r="E391" s="153" t="s">
        <v>211</v>
      </c>
      <c r="F391" s="153" t="s">
        <v>482</v>
      </c>
      <c r="G391" s="165">
        <v>2</v>
      </c>
      <c r="H391" s="166">
        <v>865</v>
      </c>
      <c r="I391" s="156">
        <v>2053113.88</v>
      </c>
      <c r="J391" s="153" t="s">
        <v>584</v>
      </c>
    </row>
    <row r="392" spans="1:10" x14ac:dyDescent="0.2">
      <c r="A392" s="153" t="s">
        <v>137</v>
      </c>
      <c r="B392" s="153" t="s">
        <v>207</v>
      </c>
      <c r="C392" s="154">
        <v>44074</v>
      </c>
      <c r="D392" s="153">
        <v>602</v>
      </c>
      <c r="E392" s="153" t="s">
        <v>211</v>
      </c>
      <c r="F392" s="153" t="s">
        <v>474</v>
      </c>
      <c r="G392" s="165">
        <v>3</v>
      </c>
      <c r="H392" s="166">
        <v>345.41</v>
      </c>
      <c r="I392" s="156">
        <v>838625.03</v>
      </c>
      <c r="J392" s="153" t="s">
        <v>584</v>
      </c>
    </row>
    <row r="393" spans="1:10" x14ac:dyDescent="0.2">
      <c r="A393" s="153" t="s">
        <v>137</v>
      </c>
      <c r="B393" s="153" t="s">
        <v>207</v>
      </c>
      <c r="C393" s="154">
        <v>44074</v>
      </c>
      <c r="D393" s="153">
        <v>602</v>
      </c>
      <c r="E393" s="153" t="s">
        <v>211</v>
      </c>
      <c r="F393" s="153" t="s">
        <v>476</v>
      </c>
      <c r="G393" s="165">
        <v>1</v>
      </c>
      <c r="H393" s="166">
        <v>295.95</v>
      </c>
      <c r="I393" s="156">
        <v>1241490.79</v>
      </c>
      <c r="J393" s="153" t="s">
        <v>584</v>
      </c>
    </row>
    <row r="394" spans="1:10" x14ac:dyDescent="0.2">
      <c r="A394" s="153" t="s">
        <v>137</v>
      </c>
      <c r="B394" s="153" t="s">
        <v>207</v>
      </c>
      <c r="C394" s="154">
        <v>44074</v>
      </c>
      <c r="D394" s="153">
        <v>602</v>
      </c>
      <c r="E394" s="153" t="s">
        <v>211</v>
      </c>
      <c r="F394" s="153" t="s">
        <v>494</v>
      </c>
      <c r="G394" s="165">
        <v>1</v>
      </c>
      <c r="H394" s="166">
        <v>2205.3200000000002</v>
      </c>
      <c r="I394" s="156">
        <v>7722155.4500000002</v>
      </c>
      <c r="J394" s="153" t="s">
        <v>584</v>
      </c>
    </row>
    <row r="395" spans="1:10" x14ac:dyDescent="0.2">
      <c r="A395" s="153" t="s">
        <v>137</v>
      </c>
      <c r="B395" s="153" t="s">
        <v>207</v>
      </c>
      <c r="C395" s="154">
        <v>44074</v>
      </c>
      <c r="D395" s="153">
        <v>602</v>
      </c>
      <c r="E395" s="153" t="s">
        <v>211</v>
      </c>
      <c r="F395" s="153" t="s">
        <v>466</v>
      </c>
      <c r="G395" s="165">
        <v>3</v>
      </c>
      <c r="H395" s="166">
        <v>262.37</v>
      </c>
      <c r="I395" s="156">
        <v>714315.02</v>
      </c>
      <c r="J395" s="153" t="s">
        <v>584</v>
      </c>
    </row>
    <row r="396" spans="1:10" x14ac:dyDescent="0.2">
      <c r="A396" s="153" t="s">
        <v>137</v>
      </c>
      <c r="B396" s="153" t="s">
        <v>207</v>
      </c>
      <c r="C396" s="154">
        <v>44074</v>
      </c>
      <c r="D396" s="153">
        <v>602</v>
      </c>
      <c r="E396" s="153" t="s">
        <v>211</v>
      </c>
      <c r="F396" s="153" t="s">
        <v>465</v>
      </c>
      <c r="G396" s="165">
        <v>1</v>
      </c>
      <c r="H396" s="166">
        <v>1214.0899999999999</v>
      </c>
      <c r="I396" s="156">
        <v>2485248.2999999998</v>
      </c>
      <c r="J396" s="153" t="s">
        <v>584</v>
      </c>
    </row>
    <row r="397" spans="1:10" x14ac:dyDescent="0.2">
      <c r="A397" s="153" t="s">
        <v>137</v>
      </c>
      <c r="B397" s="153" t="s">
        <v>207</v>
      </c>
      <c r="C397" s="154">
        <v>44074</v>
      </c>
      <c r="D397" s="153">
        <v>602</v>
      </c>
      <c r="E397" s="153" t="s">
        <v>211</v>
      </c>
      <c r="F397" s="153" t="s">
        <v>464</v>
      </c>
      <c r="G397" s="165">
        <v>1</v>
      </c>
      <c r="H397" s="166">
        <v>99.02</v>
      </c>
      <c r="I397" s="156">
        <v>302981.28999999998</v>
      </c>
      <c r="J397" s="153" t="s">
        <v>584</v>
      </c>
    </row>
    <row r="398" spans="1:10" x14ac:dyDescent="0.2">
      <c r="A398" s="153" t="s">
        <v>137</v>
      </c>
      <c r="B398" s="153" t="s">
        <v>207</v>
      </c>
      <c r="C398" s="154">
        <v>44074</v>
      </c>
      <c r="D398" s="153">
        <v>602</v>
      </c>
      <c r="E398" s="153" t="s">
        <v>211</v>
      </c>
      <c r="F398" s="153" t="s">
        <v>506</v>
      </c>
      <c r="G398" s="165">
        <v>1</v>
      </c>
      <c r="H398" s="166">
        <v>58</v>
      </c>
      <c r="I398" s="156">
        <v>165300.06</v>
      </c>
      <c r="J398" s="153" t="s">
        <v>584</v>
      </c>
    </row>
    <row r="399" spans="1:10" x14ac:dyDescent="0.2">
      <c r="A399" s="153" t="s">
        <v>137</v>
      </c>
      <c r="B399" s="153" t="s">
        <v>207</v>
      </c>
      <c r="C399" s="154">
        <v>44074</v>
      </c>
      <c r="D399" s="153">
        <v>602</v>
      </c>
      <c r="E399" s="153" t="s">
        <v>211</v>
      </c>
      <c r="F399" s="153" t="s">
        <v>515</v>
      </c>
      <c r="G399" s="165">
        <v>1</v>
      </c>
      <c r="H399" s="166">
        <v>128.69999999999999</v>
      </c>
      <c r="I399" s="156">
        <v>605840.75</v>
      </c>
      <c r="J399" s="153" t="s">
        <v>584</v>
      </c>
    </row>
    <row r="400" spans="1:10" x14ac:dyDescent="0.2">
      <c r="A400" s="153" t="s">
        <v>137</v>
      </c>
      <c r="B400" s="153" t="s">
        <v>207</v>
      </c>
      <c r="C400" s="154">
        <v>44074</v>
      </c>
      <c r="D400" s="153">
        <v>592</v>
      </c>
      <c r="E400" s="153" t="s">
        <v>212</v>
      </c>
      <c r="F400" s="153" t="s">
        <v>494</v>
      </c>
      <c r="G400" s="165">
        <v>1</v>
      </c>
      <c r="H400" s="166">
        <v>3297</v>
      </c>
      <c r="I400" s="156">
        <v>15999999.93</v>
      </c>
      <c r="J400" s="153" t="s">
        <v>584</v>
      </c>
    </row>
    <row r="401" spans="1:10" x14ac:dyDescent="0.2">
      <c r="A401" s="153" t="s">
        <v>137</v>
      </c>
      <c r="B401" s="153" t="s">
        <v>207</v>
      </c>
      <c r="C401" s="154">
        <v>44074</v>
      </c>
      <c r="D401" s="153">
        <v>225</v>
      </c>
      <c r="E401" s="153" t="s">
        <v>213</v>
      </c>
      <c r="F401" s="153" t="s">
        <v>485</v>
      </c>
      <c r="G401" s="165">
        <v>1</v>
      </c>
      <c r="H401" s="166">
        <v>4172.3999999999996</v>
      </c>
      <c r="I401" s="156">
        <v>41910596.009999998</v>
      </c>
      <c r="J401" s="153" t="s">
        <v>584</v>
      </c>
    </row>
    <row r="402" spans="1:10" x14ac:dyDescent="0.2">
      <c r="A402" s="153" t="s">
        <v>137</v>
      </c>
      <c r="B402" s="153" t="s">
        <v>207</v>
      </c>
      <c r="C402" s="154">
        <v>44074</v>
      </c>
      <c r="D402" s="153">
        <v>591</v>
      </c>
      <c r="E402" s="153" t="s">
        <v>214</v>
      </c>
      <c r="F402" s="153" t="s">
        <v>494</v>
      </c>
      <c r="G402" s="165">
        <v>1</v>
      </c>
      <c r="H402" s="166">
        <v>1579</v>
      </c>
      <c r="I402" s="156">
        <v>13000000.039999999</v>
      </c>
      <c r="J402" s="153" t="s">
        <v>584</v>
      </c>
    </row>
    <row r="403" spans="1:10" x14ac:dyDescent="0.2">
      <c r="A403" s="153" t="s">
        <v>137</v>
      </c>
      <c r="B403" s="153" t="s">
        <v>207</v>
      </c>
      <c r="C403" s="154">
        <v>44074</v>
      </c>
      <c r="D403" s="153">
        <v>270</v>
      </c>
      <c r="E403" s="153" t="s">
        <v>215</v>
      </c>
      <c r="F403" s="153" t="s">
        <v>492</v>
      </c>
      <c r="G403" s="165">
        <v>1</v>
      </c>
      <c r="H403" s="166">
        <v>12758.82</v>
      </c>
      <c r="I403" s="156">
        <v>0.01</v>
      </c>
      <c r="J403" s="153" t="s">
        <v>584</v>
      </c>
    </row>
    <row r="404" spans="1:10" x14ac:dyDescent="0.2">
      <c r="A404" s="153" t="s">
        <v>137</v>
      </c>
      <c r="B404" s="153" t="s">
        <v>207</v>
      </c>
      <c r="C404" s="154">
        <v>44074</v>
      </c>
      <c r="D404" s="153">
        <v>271</v>
      </c>
      <c r="E404" s="153" t="s">
        <v>215</v>
      </c>
      <c r="F404" s="153" t="s">
        <v>492</v>
      </c>
      <c r="G404" s="165">
        <v>1</v>
      </c>
      <c r="H404" s="166">
        <v>40000</v>
      </c>
      <c r="I404" s="156">
        <v>0.01</v>
      </c>
      <c r="J404" s="153" t="s">
        <v>584</v>
      </c>
    </row>
    <row r="405" spans="1:10" x14ac:dyDescent="0.2">
      <c r="A405" s="153" t="s">
        <v>137</v>
      </c>
      <c r="B405" s="153" t="s">
        <v>216</v>
      </c>
      <c r="C405" s="154">
        <v>44074</v>
      </c>
      <c r="D405" s="153">
        <v>254</v>
      </c>
      <c r="E405" s="153" t="s">
        <v>217</v>
      </c>
      <c r="F405" s="153" t="s">
        <v>473</v>
      </c>
      <c r="G405" s="165">
        <v>1</v>
      </c>
      <c r="H405" s="166">
        <v>9452.5</v>
      </c>
      <c r="I405" s="156">
        <v>42404.28</v>
      </c>
      <c r="J405" s="153" t="s">
        <v>461</v>
      </c>
    </row>
    <row r="406" spans="1:10" x14ac:dyDescent="0.2">
      <c r="A406" s="153" t="s">
        <v>137</v>
      </c>
      <c r="B406" s="153" t="s">
        <v>216</v>
      </c>
      <c r="C406" s="154">
        <v>44074</v>
      </c>
      <c r="D406" s="153">
        <v>552</v>
      </c>
      <c r="E406" s="153" t="s">
        <v>218</v>
      </c>
      <c r="F406" s="153" t="s">
        <v>510</v>
      </c>
      <c r="G406" s="165">
        <v>1</v>
      </c>
      <c r="H406" s="166">
        <v>5468.7</v>
      </c>
      <c r="I406" s="156">
        <v>29046.07</v>
      </c>
      <c r="J406" s="153" t="s">
        <v>461</v>
      </c>
    </row>
    <row r="407" spans="1:10" x14ac:dyDescent="0.2">
      <c r="A407" s="153" t="s">
        <v>137</v>
      </c>
      <c r="B407" s="153" t="s">
        <v>216</v>
      </c>
      <c r="C407" s="154">
        <v>44074</v>
      </c>
      <c r="D407" s="153">
        <v>552</v>
      </c>
      <c r="E407" s="153" t="s">
        <v>218</v>
      </c>
      <c r="F407" s="153" t="s">
        <v>464</v>
      </c>
      <c r="G407" s="165">
        <v>2</v>
      </c>
      <c r="H407" s="166">
        <v>5653.38</v>
      </c>
      <c r="I407" s="156">
        <v>43568.95</v>
      </c>
      <c r="J407" s="153" t="s">
        <v>461</v>
      </c>
    </row>
    <row r="408" spans="1:10" x14ac:dyDescent="0.2">
      <c r="A408" s="153" t="s">
        <v>137</v>
      </c>
      <c r="B408" s="153" t="s">
        <v>216</v>
      </c>
      <c r="C408" s="154">
        <v>44074</v>
      </c>
      <c r="D408" s="153">
        <v>376</v>
      </c>
      <c r="E408" s="153" t="s">
        <v>219</v>
      </c>
      <c r="F408" s="153" t="s">
        <v>470</v>
      </c>
      <c r="G408" s="165">
        <v>1</v>
      </c>
      <c r="H408" s="166">
        <v>3441.13</v>
      </c>
      <c r="I408" s="156">
        <v>0.01</v>
      </c>
      <c r="J408" s="153" t="s">
        <v>461</v>
      </c>
    </row>
    <row r="409" spans="1:10" x14ac:dyDescent="0.2">
      <c r="A409" s="153" t="s">
        <v>137</v>
      </c>
      <c r="B409" s="153" t="s">
        <v>216</v>
      </c>
      <c r="C409" s="154">
        <v>44074</v>
      </c>
      <c r="D409" s="153">
        <v>376</v>
      </c>
      <c r="E409" s="153" t="s">
        <v>219</v>
      </c>
      <c r="F409" s="153" t="s">
        <v>482</v>
      </c>
      <c r="G409" s="165">
        <v>1</v>
      </c>
      <c r="H409" s="166">
        <v>55.66</v>
      </c>
      <c r="I409" s="156">
        <v>781.51</v>
      </c>
      <c r="J409" s="153" t="s">
        <v>461</v>
      </c>
    </row>
    <row r="410" spans="1:10" x14ac:dyDescent="0.2">
      <c r="A410" s="153" t="s">
        <v>137</v>
      </c>
      <c r="B410" s="153" t="s">
        <v>216</v>
      </c>
      <c r="C410" s="154">
        <v>44074</v>
      </c>
      <c r="D410" s="153">
        <v>376</v>
      </c>
      <c r="E410" s="153" t="s">
        <v>219</v>
      </c>
      <c r="F410" s="153" t="s">
        <v>529</v>
      </c>
      <c r="G410" s="165">
        <v>1</v>
      </c>
      <c r="H410" s="166">
        <v>336.4</v>
      </c>
      <c r="I410" s="156">
        <v>0.01</v>
      </c>
      <c r="J410" s="153" t="s">
        <v>461</v>
      </c>
    </row>
    <row r="411" spans="1:10" x14ac:dyDescent="0.2">
      <c r="A411" s="153" t="s">
        <v>137</v>
      </c>
      <c r="B411" s="153" t="s">
        <v>216</v>
      </c>
      <c r="C411" s="154">
        <v>44074</v>
      </c>
      <c r="D411" s="153">
        <v>376</v>
      </c>
      <c r="E411" s="153" t="s">
        <v>219</v>
      </c>
      <c r="F411" s="153" t="s">
        <v>474</v>
      </c>
      <c r="G411" s="165">
        <v>5</v>
      </c>
      <c r="H411" s="166">
        <v>1548</v>
      </c>
      <c r="I411" s="156">
        <v>1464.13</v>
      </c>
      <c r="J411" s="153" t="s">
        <v>461</v>
      </c>
    </row>
    <row r="412" spans="1:10" x14ac:dyDescent="0.2">
      <c r="A412" s="153" t="s">
        <v>137</v>
      </c>
      <c r="B412" s="153" t="s">
        <v>216</v>
      </c>
      <c r="C412" s="154">
        <v>44074</v>
      </c>
      <c r="D412" s="153">
        <v>578</v>
      </c>
      <c r="E412" s="153" t="s">
        <v>220</v>
      </c>
      <c r="F412" s="153" t="s">
        <v>479</v>
      </c>
      <c r="G412" s="165">
        <v>1</v>
      </c>
      <c r="H412" s="166">
        <v>215.89</v>
      </c>
      <c r="I412" s="156">
        <v>4725.6400000000003</v>
      </c>
      <c r="J412" s="153" t="s">
        <v>461</v>
      </c>
    </row>
    <row r="413" spans="1:10" x14ac:dyDescent="0.2">
      <c r="A413" s="153" t="s">
        <v>137</v>
      </c>
      <c r="B413" s="153" t="s">
        <v>216</v>
      </c>
      <c r="C413" s="154">
        <v>44074</v>
      </c>
      <c r="D413" s="153">
        <v>578</v>
      </c>
      <c r="E413" s="153" t="s">
        <v>220</v>
      </c>
      <c r="F413" s="153" t="s">
        <v>482</v>
      </c>
      <c r="G413" s="165">
        <v>1</v>
      </c>
      <c r="H413" s="166">
        <v>71.040000000000006</v>
      </c>
      <c r="I413" s="156">
        <v>414.47</v>
      </c>
      <c r="J413" s="153" t="s">
        <v>461</v>
      </c>
    </row>
    <row r="414" spans="1:10" x14ac:dyDescent="0.2">
      <c r="A414" s="153" t="s">
        <v>137</v>
      </c>
      <c r="B414" s="153" t="s">
        <v>216</v>
      </c>
      <c r="C414" s="154">
        <v>44074</v>
      </c>
      <c r="D414" s="153">
        <v>578</v>
      </c>
      <c r="E414" s="153" t="s">
        <v>220</v>
      </c>
      <c r="F414" s="153" t="s">
        <v>487</v>
      </c>
      <c r="G414" s="165">
        <v>1</v>
      </c>
      <c r="H414" s="166">
        <v>468.2</v>
      </c>
      <c r="I414" s="156">
        <v>11510.92</v>
      </c>
      <c r="J414" s="153" t="s">
        <v>461</v>
      </c>
    </row>
    <row r="415" spans="1:10" x14ac:dyDescent="0.2">
      <c r="A415" s="153" t="s">
        <v>137</v>
      </c>
      <c r="B415" s="153" t="s">
        <v>216</v>
      </c>
      <c r="C415" s="154">
        <v>44074</v>
      </c>
      <c r="D415" s="153">
        <v>578</v>
      </c>
      <c r="E415" s="153" t="s">
        <v>220</v>
      </c>
      <c r="F415" s="153" t="s">
        <v>474</v>
      </c>
      <c r="G415" s="165">
        <v>1</v>
      </c>
      <c r="H415" s="166">
        <v>84.74</v>
      </c>
      <c r="I415" s="156">
        <v>593.03</v>
      </c>
      <c r="J415" s="153" t="s">
        <v>461</v>
      </c>
    </row>
    <row r="416" spans="1:10" x14ac:dyDescent="0.2">
      <c r="A416" s="153" t="s">
        <v>137</v>
      </c>
      <c r="B416" s="153" t="s">
        <v>216</v>
      </c>
      <c r="C416" s="154">
        <v>44074</v>
      </c>
      <c r="D416" s="153">
        <v>578</v>
      </c>
      <c r="E416" s="153" t="s">
        <v>220</v>
      </c>
      <c r="F416" s="153" t="s">
        <v>488</v>
      </c>
      <c r="G416" s="165">
        <v>1</v>
      </c>
      <c r="H416" s="166">
        <v>71.61</v>
      </c>
      <c r="I416" s="156">
        <v>525.14</v>
      </c>
      <c r="J416" s="153" t="s">
        <v>461</v>
      </c>
    </row>
    <row r="417" spans="1:10" x14ac:dyDescent="0.2">
      <c r="A417" s="153" t="s">
        <v>137</v>
      </c>
      <c r="B417" s="153" t="s">
        <v>216</v>
      </c>
      <c r="C417" s="154">
        <v>44074</v>
      </c>
      <c r="D417" s="153">
        <v>427</v>
      </c>
      <c r="E417" s="153" t="s">
        <v>186</v>
      </c>
      <c r="F417" s="153" t="s">
        <v>479</v>
      </c>
      <c r="G417" s="165">
        <v>1</v>
      </c>
      <c r="H417" s="166">
        <v>185</v>
      </c>
      <c r="I417" s="156">
        <v>5312.47</v>
      </c>
      <c r="J417" s="153" t="s">
        <v>461</v>
      </c>
    </row>
    <row r="418" spans="1:10" x14ac:dyDescent="0.2">
      <c r="A418" s="153" t="s">
        <v>137</v>
      </c>
      <c r="B418" s="153" t="s">
        <v>216</v>
      </c>
      <c r="C418" s="154">
        <v>44074</v>
      </c>
      <c r="D418" s="153">
        <v>427</v>
      </c>
      <c r="E418" s="153" t="s">
        <v>186</v>
      </c>
      <c r="F418" s="153" t="s">
        <v>538</v>
      </c>
      <c r="G418" s="165">
        <v>1</v>
      </c>
      <c r="H418" s="166">
        <v>1535.62</v>
      </c>
      <c r="I418" s="156">
        <v>0.01</v>
      </c>
      <c r="J418" s="153" t="s">
        <v>461</v>
      </c>
    </row>
    <row r="419" spans="1:10" x14ac:dyDescent="0.2">
      <c r="A419" s="153" t="s">
        <v>137</v>
      </c>
      <c r="B419" s="153" t="s">
        <v>216</v>
      </c>
      <c r="C419" s="154">
        <v>44074</v>
      </c>
      <c r="D419" s="153">
        <v>427</v>
      </c>
      <c r="E419" s="153" t="s">
        <v>186</v>
      </c>
      <c r="F419" s="153" t="s">
        <v>478</v>
      </c>
      <c r="G419" s="165">
        <v>2</v>
      </c>
      <c r="H419" s="166">
        <v>107.64</v>
      </c>
      <c r="I419" s="156">
        <v>915.13</v>
      </c>
      <c r="J419" s="153" t="s">
        <v>461</v>
      </c>
    </row>
    <row r="420" spans="1:10" x14ac:dyDescent="0.2">
      <c r="A420" s="153" t="s">
        <v>137</v>
      </c>
      <c r="B420" s="153" t="s">
        <v>216</v>
      </c>
      <c r="C420" s="154">
        <v>44074</v>
      </c>
      <c r="D420" s="153">
        <v>427</v>
      </c>
      <c r="E420" s="153" t="s">
        <v>186</v>
      </c>
      <c r="F420" s="153" t="s">
        <v>487</v>
      </c>
      <c r="G420" s="165">
        <v>2</v>
      </c>
      <c r="H420" s="166">
        <v>564.30999999999995</v>
      </c>
      <c r="I420" s="156">
        <v>16589.34</v>
      </c>
      <c r="J420" s="153" t="s">
        <v>461</v>
      </c>
    </row>
    <row r="421" spans="1:10" x14ac:dyDescent="0.2">
      <c r="A421" s="153" t="s">
        <v>137</v>
      </c>
      <c r="B421" s="153" t="s">
        <v>216</v>
      </c>
      <c r="C421" s="154">
        <v>44074</v>
      </c>
      <c r="D421" s="153">
        <v>427</v>
      </c>
      <c r="E421" s="153" t="s">
        <v>186</v>
      </c>
      <c r="F421" s="153" t="s">
        <v>494</v>
      </c>
      <c r="G421" s="165">
        <v>1</v>
      </c>
      <c r="H421" s="166">
        <v>967.38</v>
      </c>
      <c r="I421" s="156">
        <v>0.01</v>
      </c>
      <c r="J421" s="153" t="s">
        <v>461</v>
      </c>
    </row>
    <row r="422" spans="1:10" x14ac:dyDescent="0.2">
      <c r="A422" s="153" t="s">
        <v>137</v>
      </c>
      <c r="B422" s="153" t="s">
        <v>216</v>
      </c>
      <c r="C422" s="154">
        <v>44074</v>
      </c>
      <c r="D422" s="153">
        <v>427</v>
      </c>
      <c r="E422" s="153" t="s">
        <v>186</v>
      </c>
      <c r="F422" s="153" t="s">
        <v>466</v>
      </c>
      <c r="G422" s="165">
        <v>1</v>
      </c>
      <c r="H422" s="166">
        <v>2653.75</v>
      </c>
      <c r="I422" s="156">
        <v>7000.11</v>
      </c>
      <c r="J422" s="153" t="s">
        <v>461</v>
      </c>
    </row>
    <row r="423" spans="1:10" x14ac:dyDescent="0.2">
      <c r="A423" s="153" t="s">
        <v>137</v>
      </c>
      <c r="B423" s="153" t="s">
        <v>216</v>
      </c>
      <c r="C423" s="154">
        <v>44074</v>
      </c>
      <c r="D423" s="153">
        <v>427</v>
      </c>
      <c r="E423" s="153" t="s">
        <v>186</v>
      </c>
      <c r="F423" s="153" t="s">
        <v>506</v>
      </c>
      <c r="G423" s="165">
        <v>1</v>
      </c>
      <c r="H423" s="166">
        <v>192.36</v>
      </c>
      <c r="I423" s="156">
        <v>2043.83</v>
      </c>
      <c r="J423" s="153" t="s">
        <v>461</v>
      </c>
    </row>
    <row r="424" spans="1:10" x14ac:dyDescent="0.2">
      <c r="A424" s="153" t="s">
        <v>137</v>
      </c>
      <c r="B424" s="153" t="s">
        <v>216</v>
      </c>
      <c r="C424" s="154">
        <v>44074</v>
      </c>
      <c r="D424" s="153">
        <v>427</v>
      </c>
      <c r="E424" s="153" t="s">
        <v>186</v>
      </c>
      <c r="F424" s="153" t="s">
        <v>473</v>
      </c>
      <c r="G424" s="165">
        <v>1</v>
      </c>
      <c r="H424" s="166">
        <v>47.51</v>
      </c>
      <c r="I424" s="156">
        <v>0.01</v>
      </c>
      <c r="J424" s="153" t="s">
        <v>461</v>
      </c>
    </row>
    <row r="425" spans="1:10" x14ac:dyDescent="0.2">
      <c r="A425" s="153" t="s">
        <v>137</v>
      </c>
      <c r="B425" s="153" t="s">
        <v>216</v>
      </c>
      <c r="C425" s="154">
        <v>44074</v>
      </c>
      <c r="D425" s="153">
        <v>408</v>
      </c>
      <c r="E425" s="153" t="s">
        <v>154</v>
      </c>
      <c r="F425" s="153" t="s">
        <v>493</v>
      </c>
      <c r="G425" s="165">
        <v>1</v>
      </c>
      <c r="H425" s="166">
        <v>74.7</v>
      </c>
      <c r="I425" s="156">
        <v>0.01</v>
      </c>
      <c r="J425" s="153" t="s">
        <v>461</v>
      </c>
    </row>
    <row r="426" spans="1:10" x14ac:dyDescent="0.2">
      <c r="A426" s="153" t="s">
        <v>137</v>
      </c>
      <c r="B426" s="153" t="s">
        <v>216</v>
      </c>
      <c r="C426" s="154">
        <v>44074</v>
      </c>
      <c r="D426" s="153">
        <v>408</v>
      </c>
      <c r="E426" s="153" t="s">
        <v>154</v>
      </c>
      <c r="F426" s="153" t="s">
        <v>533</v>
      </c>
      <c r="G426" s="165">
        <v>1</v>
      </c>
      <c r="H426" s="166">
        <v>302</v>
      </c>
      <c r="I426" s="156">
        <v>6067.96</v>
      </c>
      <c r="J426" s="153" t="s">
        <v>461</v>
      </c>
    </row>
    <row r="427" spans="1:10" x14ac:dyDescent="0.2">
      <c r="A427" s="153" t="s">
        <v>137</v>
      </c>
      <c r="B427" s="153" t="s">
        <v>216</v>
      </c>
      <c r="C427" s="154">
        <v>44074</v>
      </c>
      <c r="D427" s="153">
        <v>408</v>
      </c>
      <c r="E427" s="153" t="s">
        <v>154</v>
      </c>
      <c r="F427" s="153" t="s">
        <v>479</v>
      </c>
      <c r="G427" s="165">
        <v>1</v>
      </c>
      <c r="H427" s="166">
        <v>140.59</v>
      </c>
      <c r="I427" s="156">
        <v>5500.02</v>
      </c>
      <c r="J427" s="153" t="s">
        <v>461</v>
      </c>
    </row>
    <row r="428" spans="1:10" x14ac:dyDescent="0.2">
      <c r="A428" s="153" t="s">
        <v>137</v>
      </c>
      <c r="B428" s="153" t="s">
        <v>216</v>
      </c>
      <c r="C428" s="154">
        <v>44074</v>
      </c>
      <c r="D428" s="153">
        <v>408</v>
      </c>
      <c r="E428" s="153" t="s">
        <v>154</v>
      </c>
      <c r="F428" s="153" t="s">
        <v>468</v>
      </c>
      <c r="G428" s="165">
        <v>1</v>
      </c>
      <c r="H428" s="166">
        <v>114.98</v>
      </c>
      <c r="I428" s="156">
        <v>3467.04</v>
      </c>
      <c r="J428" s="153" t="s">
        <v>461</v>
      </c>
    </row>
    <row r="429" spans="1:10" x14ac:dyDescent="0.2">
      <c r="A429" s="153" t="s">
        <v>137</v>
      </c>
      <c r="B429" s="153" t="s">
        <v>216</v>
      </c>
      <c r="C429" s="154">
        <v>44074</v>
      </c>
      <c r="D429" s="153">
        <v>408</v>
      </c>
      <c r="E429" s="153" t="s">
        <v>154</v>
      </c>
      <c r="F429" s="153" t="s">
        <v>487</v>
      </c>
      <c r="G429" s="165">
        <v>2</v>
      </c>
      <c r="H429" s="166">
        <v>502.46</v>
      </c>
      <c r="I429" s="156">
        <v>19592.93</v>
      </c>
      <c r="J429" s="153" t="s">
        <v>461</v>
      </c>
    </row>
    <row r="430" spans="1:10" x14ac:dyDescent="0.2">
      <c r="A430" s="153" t="s">
        <v>137</v>
      </c>
      <c r="B430" s="153" t="s">
        <v>216</v>
      </c>
      <c r="C430" s="154">
        <v>44074</v>
      </c>
      <c r="D430" s="153">
        <v>408</v>
      </c>
      <c r="E430" s="153" t="s">
        <v>154</v>
      </c>
      <c r="F430" s="153" t="s">
        <v>475</v>
      </c>
      <c r="G430" s="165">
        <v>1</v>
      </c>
      <c r="H430" s="166">
        <v>69.55</v>
      </c>
      <c r="I430" s="156">
        <v>0.01</v>
      </c>
      <c r="J430" s="153" t="s">
        <v>461</v>
      </c>
    </row>
    <row r="431" spans="1:10" x14ac:dyDescent="0.2">
      <c r="A431" s="153" t="s">
        <v>137</v>
      </c>
      <c r="B431" s="153" t="s">
        <v>216</v>
      </c>
      <c r="C431" s="154">
        <v>44074</v>
      </c>
      <c r="D431" s="153">
        <v>408</v>
      </c>
      <c r="E431" s="153" t="s">
        <v>154</v>
      </c>
      <c r="F431" s="153" t="s">
        <v>474</v>
      </c>
      <c r="G431" s="165">
        <v>3</v>
      </c>
      <c r="H431" s="166">
        <v>79.31</v>
      </c>
      <c r="I431" s="156">
        <v>0.03</v>
      </c>
      <c r="J431" s="153" t="s">
        <v>461</v>
      </c>
    </row>
    <row r="432" spans="1:10" x14ac:dyDescent="0.2">
      <c r="A432" s="153" t="s">
        <v>137</v>
      </c>
      <c r="B432" s="153" t="s">
        <v>216</v>
      </c>
      <c r="C432" s="154">
        <v>44074</v>
      </c>
      <c r="D432" s="153">
        <v>408</v>
      </c>
      <c r="E432" s="153" t="s">
        <v>154</v>
      </c>
      <c r="F432" s="153" t="s">
        <v>491</v>
      </c>
      <c r="G432" s="165">
        <v>1</v>
      </c>
      <c r="H432" s="166">
        <v>62.58</v>
      </c>
      <c r="I432" s="156">
        <v>1032.6099999999999</v>
      </c>
      <c r="J432" s="153" t="s">
        <v>461</v>
      </c>
    </row>
    <row r="433" spans="1:10" x14ac:dyDescent="0.2">
      <c r="A433" s="153" t="s">
        <v>137</v>
      </c>
      <c r="B433" s="153" t="s">
        <v>216</v>
      </c>
      <c r="C433" s="154">
        <v>44074</v>
      </c>
      <c r="D433" s="153">
        <v>408</v>
      </c>
      <c r="E433" s="153" t="s">
        <v>154</v>
      </c>
      <c r="F433" s="153" t="s">
        <v>477</v>
      </c>
      <c r="G433" s="165">
        <v>1</v>
      </c>
      <c r="H433" s="166">
        <v>66.34</v>
      </c>
      <c r="I433" s="156">
        <v>0.01</v>
      </c>
      <c r="J433" s="153" t="s">
        <v>461</v>
      </c>
    </row>
    <row r="434" spans="1:10" x14ac:dyDescent="0.2">
      <c r="A434" s="153" t="s">
        <v>137</v>
      </c>
      <c r="B434" s="153" t="s">
        <v>216</v>
      </c>
      <c r="C434" s="154">
        <v>44074</v>
      </c>
      <c r="D434" s="153">
        <v>408</v>
      </c>
      <c r="E434" s="153" t="s">
        <v>154</v>
      </c>
      <c r="F434" s="153" t="s">
        <v>465</v>
      </c>
      <c r="G434" s="165">
        <v>2</v>
      </c>
      <c r="H434" s="166">
        <v>186.86</v>
      </c>
      <c r="I434" s="156">
        <v>0.02</v>
      </c>
      <c r="J434" s="153" t="s">
        <v>461</v>
      </c>
    </row>
    <row r="435" spans="1:10" x14ac:dyDescent="0.2">
      <c r="A435" s="153" t="s">
        <v>137</v>
      </c>
      <c r="B435" s="153" t="s">
        <v>216</v>
      </c>
      <c r="C435" s="154">
        <v>44074</v>
      </c>
      <c r="D435" s="153">
        <v>408</v>
      </c>
      <c r="E435" s="153" t="s">
        <v>154</v>
      </c>
      <c r="F435" s="153" t="s">
        <v>506</v>
      </c>
      <c r="G435" s="165">
        <v>11</v>
      </c>
      <c r="H435" s="166">
        <v>1271.96</v>
      </c>
      <c r="I435" s="156">
        <v>3435.88</v>
      </c>
      <c r="J435" s="153" t="s">
        <v>461</v>
      </c>
    </row>
    <row r="436" spans="1:10" x14ac:dyDescent="0.2">
      <c r="A436" s="153" t="s">
        <v>137</v>
      </c>
      <c r="B436" s="153" t="s">
        <v>216</v>
      </c>
      <c r="C436" s="154">
        <v>44074</v>
      </c>
      <c r="D436" s="153">
        <v>261</v>
      </c>
      <c r="E436" s="153" t="s">
        <v>222</v>
      </c>
      <c r="F436" s="153" t="s">
        <v>474</v>
      </c>
      <c r="G436" s="165">
        <v>1</v>
      </c>
      <c r="H436" s="166">
        <v>81.5</v>
      </c>
      <c r="I436" s="156">
        <v>835.45</v>
      </c>
      <c r="J436" s="153" t="s">
        <v>461</v>
      </c>
    </row>
    <row r="437" spans="1:10" x14ac:dyDescent="0.2">
      <c r="A437" s="153" t="s">
        <v>137</v>
      </c>
      <c r="B437" s="153" t="s">
        <v>216</v>
      </c>
      <c r="C437" s="154">
        <v>44074</v>
      </c>
      <c r="D437" s="153">
        <v>261</v>
      </c>
      <c r="E437" s="153" t="s">
        <v>222</v>
      </c>
      <c r="F437" s="153" t="s">
        <v>466</v>
      </c>
      <c r="G437" s="165">
        <v>2</v>
      </c>
      <c r="H437" s="166">
        <v>499.51</v>
      </c>
      <c r="I437" s="156">
        <v>3089.46</v>
      </c>
      <c r="J437" s="153" t="s">
        <v>461</v>
      </c>
    </row>
    <row r="438" spans="1:10" x14ac:dyDescent="0.2">
      <c r="A438" s="153" t="s">
        <v>137</v>
      </c>
      <c r="B438" s="153" t="s">
        <v>216</v>
      </c>
      <c r="C438" s="154">
        <v>44074</v>
      </c>
      <c r="D438" s="153">
        <v>261</v>
      </c>
      <c r="E438" s="153" t="s">
        <v>222</v>
      </c>
      <c r="F438" s="153" t="s">
        <v>488</v>
      </c>
      <c r="G438" s="165">
        <v>1</v>
      </c>
      <c r="H438" s="166">
        <v>50.38</v>
      </c>
      <c r="I438" s="156">
        <v>495.69</v>
      </c>
      <c r="J438" s="153" t="s">
        <v>461</v>
      </c>
    </row>
    <row r="439" spans="1:10" x14ac:dyDescent="0.2">
      <c r="A439" s="153" t="s">
        <v>137</v>
      </c>
      <c r="B439" s="153" t="s">
        <v>216</v>
      </c>
      <c r="C439" s="154">
        <v>44074</v>
      </c>
      <c r="D439" s="153">
        <v>531</v>
      </c>
      <c r="E439" s="153" t="s">
        <v>223</v>
      </c>
      <c r="F439" s="153" t="s">
        <v>506</v>
      </c>
      <c r="G439" s="165">
        <v>1</v>
      </c>
      <c r="H439" s="166">
        <v>75.22</v>
      </c>
      <c r="I439" s="156">
        <v>0.01</v>
      </c>
      <c r="J439" s="153" t="s">
        <v>461</v>
      </c>
    </row>
    <row r="440" spans="1:10" x14ac:dyDescent="0.2">
      <c r="A440" s="153" t="s">
        <v>137</v>
      </c>
      <c r="B440" s="153" t="s">
        <v>216</v>
      </c>
      <c r="C440" s="154">
        <v>44074</v>
      </c>
      <c r="D440" s="153">
        <v>583</v>
      </c>
      <c r="E440" s="153" t="s">
        <v>224</v>
      </c>
      <c r="F440" s="153" t="s">
        <v>506</v>
      </c>
      <c r="G440" s="165">
        <v>1</v>
      </c>
      <c r="H440" s="166">
        <v>2639.38</v>
      </c>
      <c r="I440" s="156">
        <v>8618.6200000000008</v>
      </c>
      <c r="J440" s="153" t="s">
        <v>461</v>
      </c>
    </row>
    <row r="441" spans="1:10" x14ac:dyDescent="0.2">
      <c r="A441" s="153" t="s">
        <v>137</v>
      </c>
      <c r="B441" s="153" t="s">
        <v>216</v>
      </c>
      <c r="C441" s="154">
        <v>44074</v>
      </c>
      <c r="D441" s="153">
        <v>582</v>
      </c>
      <c r="E441" s="153" t="s">
        <v>226</v>
      </c>
      <c r="F441" s="153" t="s">
        <v>506</v>
      </c>
      <c r="G441" s="165">
        <v>1</v>
      </c>
      <c r="H441" s="166">
        <v>3171.71</v>
      </c>
      <c r="I441" s="156">
        <v>7821.61</v>
      </c>
      <c r="J441" s="153" t="s">
        <v>461</v>
      </c>
    </row>
    <row r="442" spans="1:10" x14ac:dyDescent="0.2">
      <c r="A442" s="153" t="s">
        <v>137</v>
      </c>
      <c r="B442" s="153" t="s">
        <v>216</v>
      </c>
      <c r="C442" s="154">
        <v>44074</v>
      </c>
      <c r="D442" s="153">
        <v>433</v>
      </c>
      <c r="E442" s="153" t="s">
        <v>227</v>
      </c>
      <c r="F442" s="153" t="s">
        <v>521</v>
      </c>
      <c r="G442" s="165">
        <v>1</v>
      </c>
      <c r="H442" s="166">
        <v>1889.24</v>
      </c>
      <c r="I442" s="156">
        <v>28488.69</v>
      </c>
      <c r="J442" s="153" t="s">
        <v>461</v>
      </c>
    </row>
    <row r="443" spans="1:10" x14ac:dyDescent="0.2">
      <c r="A443" s="153" t="s">
        <v>137</v>
      </c>
      <c r="B443" s="153" t="s">
        <v>216</v>
      </c>
      <c r="C443" s="154">
        <v>44074</v>
      </c>
      <c r="D443" s="153">
        <v>549</v>
      </c>
      <c r="E443" s="153" t="s">
        <v>228</v>
      </c>
      <c r="F443" s="153" t="s">
        <v>495</v>
      </c>
      <c r="G443" s="165">
        <v>1</v>
      </c>
      <c r="H443" s="166">
        <v>241</v>
      </c>
      <c r="I443" s="156">
        <v>0.01</v>
      </c>
      <c r="J443" s="153" t="s">
        <v>461</v>
      </c>
    </row>
    <row r="444" spans="1:10" x14ac:dyDescent="0.2">
      <c r="A444" s="153" t="s">
        <v>137</v>
      </c>
      <c r="B444" s="153" t="s">
        <v>216</v>
      </c>
      <c r="C444" s="154">
        <v>44074</v>
      </c>
      <c r="D444" s="153">
        <v>549</v>
      </c>
      <c r="E444" s="153" t="s">
        <v>228</v>
      </c>
      <c r="F444" s="153" t="s">
        <v>465</v>
      </c>
      <c r="G444" s="165">
        <v>1</v>
      </c>
      <c r="H444" s="166">
        <v>539</v>
      </c>
      <c r="I444" s="156">
        <v>9834.44</v>
      </c>
      <c r="J444" s="153" t="s">
        <v>461</v>
      </c>
    </row>
    <row r="445" spans="1:10" x14ac:dyDescent="0.2">
      <c r="A445" s="153" t="s">
        <v>137</v>
      </c>
      <c r="B445" s="153" t="s">
        <v>216</v>
      </c>
      <c r="C445" s="154">
        <v>44074</v>
      </c>
      <c r="D445" s="153">
        <v>576</v>
      </c>
      <c r="E445" s="153" t="s">
        <v>229</v>
      </c>
      <c r="F445" s="153" t="s">
        <v>492</v>
      </c>
      <c r="G445" s="165">
        <v>1</v>
      </c>
      <c r="H445" s="166">
        <v>680</v>
      </c>
      <c r="I445" s="156">
        <v>2600.91</v>
      </c>
      <c r="J445" s="153" t="s">
        <v>461</v>
      </c>
    </row>
    <row r="446" spans="1:10" x14ac:dyDescent="0.2">
      <c r="A446" s="153" t="s">
        <v>137</v>
      </c>
      <c r="B446" s="153" t="s">
        <v>216</v>
      </c>
      <c r="C446" s="154">
        <v>44074</v>
      </c>
      <c r="D446" s="153">
        <v>501</v>
      </c>
      <c r="E446" s="153" t="s">
        <v>230</v>
      </c>
      <c r="F446" s="153" t="s">
        <v>528</v>
      </c>
      <c r="G446" s="165">
        <v>1</v>
      </c>
      <c r="H446" s="166">
        <v>2484.02</v>
      </c>
      <c r="I446" s="156">
        <v>51567.57</v>
      </c>
      <c r="J446" s="153" t="s">
        <v>461</v>
      </c>
    </row>
    <row r="447" spans="1:10" x14ac:dyDescent="0.2">
      <c r="A447" s="153" t="s">
        <v>137</v>
      </c>
      <c r="B447" s="153" t="s">
        <v>216</v>
      </c>
      <c r="C447" s="154">
        <v>44074</v>
      </c>
      <c r="D447" s="153">
        <v>501</v>
      </c>
      <c r="E447" s="153" t="s">
        <v>230</v>
      </c>
      <c r="F447" s="153" t="s">
        <v>469</v>
      </c>
      <c r="G447" s="165">
        <v>1</v>
      </c>
      <c r="H447" s="166">
        <v>2498.79</v>
      </c>
      <c r="I447" s="156">
        <v>46668.33</v>
      </c>
      <c r="J447" s="153" t="s">
        <v>461</v>
      </c>
    </row>
    <row r="448" spans="1:10" x14ac:dyDescent="0.2">
      <c r="A448" s="153" t="s">
        <v>137</v>
      </c>
      <c r="B448" s="153" t="s">
        <v>216</v>
      </c>
      <c r="C448" s="154">
        <v>44074</v>
      </c>
      <c r="D448" s="153">
        <v>501</v>
      </c>
      <c r="E448" s="153" t="s">
        <v>230</v>
      </c>
      <c r="F448" s="153" t="s">
        <v>583</v>
      </c>
      <c r="G448" s="165">
        <v>1</v>
      </c>
      <c r="H448" s="166">
        <v>2492.83</v>
      </c>
      <c r="I448" s="156">
        <v>44593.5</v>
      </c>
      <c r="J448" s="153" t="s">
        <v>461</v>
      </c>
    </row>
    <row r="449" spans="1:10" x14ac:dyDescent="0.2">
      <c r="A449" s="153" t="s">
        <v>137</v>
      </c>
      <c r="B449" s="153" t="s">
        <v>216</v>
      </c>
      <c r="C449" s="154">
        <v>44074</v>
      </c>
      <c r="D449" s="153">
        <v>501</v>
      </c>
      <c r="E449" s="153" t="s">
        <v>230</v>
      </c>
      <c r="F449" s="153" t="s">
        <v>484</v>
      </c>
      <c r="G449" s="165">
        <v>1</v>
      </c>
      <c r="H449" s="166">
        <v>1261.71</v>
      </c>
      <c r="I449" s="156">
        <v>29729.62</v>
      </c>
      <c r="J449" s="153" t="s">
        <v>461</v>
      </c>
    </row>
    <row r="450" spans="1:10" x14ac:dyDescent="0.2">
      <c r="A450" s="153" t="s">
        <v>137</v>
      </c>
      <c r="B450" s="153" t="s">
        <v>216</v>
      </c>
      <c r="C450" s="154">
        <v>44074</v>
      </c>
      <c r="D450" s="153">
        <v>483</v>
      </c>
      <c r="E450" s="153" t="s">
        <v>231</v>
      </c>
      <c r="F450" s="153" t="s">
        <v>506</v>
      </c>
      <c r="G450" s="165">
        <v>1</v>
      </c>
      <c r="H450" s="166">
        <v>1006.9</v>
      </c>
      <c r="I450" s="156">
        <v>9104.39</v>
      </c>
      <c r="J450" s="153" t="s">
        <v>461</v>
      </c>
    </row>
    <row r="451" spans="1:10" x14ac:dyDescent="0.2">
      <c r="A451" s="153" t="s">
        <v>137</v>
      </c>
      <c r="B451" s="153" t="s">
        <v>216</v>
      </c>
      <c r="C451" s="154">
        <v>44074</v>
      </c>
      <c r="D451" s="153">
        <v>485</v>
      </c>
      <c r="E451" s="153" t="s">
        <v>232</v>
      </c>
      <c r="F451" s="153" t="s">
        <v>506</v>
      </c>
      <c r="G451" s="165">
        <v>1</v>
      </c>
      <c r="H451" s="166">
        <v>2692.17</v>
      </c>
      <c r="I451" s="156">
        <v>4582.1099999999997</v>
      </c>
      <c r="J451" s="153" t="s">
        <v>461</v>
      </c>
    </row>
    <row r="452" spans="1:10" x14ac:dyDescent="0.2">
      <c r="A452" s="153" t="s">
        <v>137</v>
      </c>
      <c r="B452" s="153" t="s">
        <v>216</v>
      </c>
      <c r="C452" s="154">
        <v>44074</v>
      </c>
      <c r="D452" s="153">
        <v>498</v>
      </c>
      <c r="E452" s="153" t="s">
        <v>233</v>
      </c>
      <c r="F452" s="153" t="s">
        <v>583</v>
      </c>
      <c r="G452" s="165">
        <v>1</v>
      </c>
      <c r="H452" s="166">
        <v>10088.35</v>
      </c>
      <c r="I452" s="156">
        <v>26519.88</v>
      </c>
      <c r="J452" s="153" t="s">
        <v>461</v>
      </c>
    </row>
    <row r="453" spans="1:10" x14ac:dyDescent="0.2">
      <c r="A453" s="153" t="s">
        <v>234</v>
      </c>
      <c r="B453" s="153" t="s">
        <v>235</v>
      </c>
      <c r="C453" s="154">
        <v>44074</v>
      </c>
      <c r="D453" s="153">
        <v>644</v>
      </c>
      <c r="E453" s="153" t="s">
        <v>236</v>
      </c>
      <c r="F453" s="153" t="s">
        <v>582</v>
      </c>
      <c r="G453" s="165">
        <v>1</v>
      </c>
      <c r="H453" s="166">
        <v>24000</v>
      </c>
      <c r="I453" s="156">
        <v>403679</v>
      </c>
      <c r="J453" s="153" t="s">
        <v>461</v>
      </c>
    </row>
    <row r="454" spans="1:10" x14ac:dyDescent="0.2">
      <c r="A454" s="153" t="s">
        <v>237</v>
      </c>
      <c r="B454" s="153" t="s">
        <v>238</v>
      </c>
      <c r="C454" s="154">
        <v>44074</v>
      </c>
      <c r="D454" s="153">
        <v>277</v>
      </c>
      <c r="E454" s="153" t="s">
        <v>239</v>
      </c>
      <c r="F454" s="153" t="s">
        <v>478</v>
      </c>
      <c r="G454" s="165">
        <v>1</v>
      </c>
      <c r="H454" s="166">
        <v>280.69</v>
      </c>
      <c r="I454" s="156">
        <v>1108.8699999999999</v>
      </c>
      <c r="J454" s="153" t="s">
        <v>461</v>
      </c>
    </row>
    <row r="455" spans="1:10" x14ac:dyDescent="0.2">
      <c r="A455" s="153" t="s">
        <v>237</v>
      </c>
      <c r="B455" s="153" t="s">
        <v>238</v>
      </c>
      <c r="C455" s="154">
        <v>44074</v>
      </c>
      <c r="D455" s="153">
        <v>111</v>
      </c>
      <c r="E455" s="153" t="s">
        <v>240</v>
      </c>
      <c r="F455" s="153" t="s">
        <v>528</v>
      </c>
      <c r="G455" s="165">
        <v>3</v>
      </c>
      <c r="H455" s="166">
        <v>1416.79</v>
      </c>
      <c r="I455" s="156">
        <v>34342.32</v>
      </c>
      <c r="J455" s="153" t="s">
        <v>461</v>
      </c>
    </row>
    <row r="456" spans="1:10" x14ac:dyDescent="0.2">
      <c r="A456" s="153" t="s">
        <v>237</v>
      </c>
      <c r="B456" s="153" t="s">
        <v>238</v>
      </c>
      <c r="C456" s="154">
        <v>44074</v>
      </c>
      <c r="D456" s="153">
        <v>111</v>
      </c>
      <c r="E456" s="153" t="s">
        <v>240</v>
      </c>
      <c r="F456" s="153" t="s">
        <v>486</v>
      </c>
      <c r="G456" s="165">
        <v>1</v>
      </c>
      <c r="H456" s="166">
        <v>255.03</v>
      </c>
      <c r="I456" s="156">
        <v>4080.53</v>
      </c>
      <c r="J456" s="153" t="s">
        <v>461</v>
      </c>
    </row>
    <row r="457" spans="1:10" x14ac:dyDescent="0.2">
      <c r="A457" s="153" t="s">
        <v>237</v>
      </c>
      <c r="B457" s="153" t="s">
        <v>238</v>
      </c>
      <c r="C457" s="154">
        <v>44074</v>
      </c>
      <c r="D457" s="153">
        <v>111</v>
      </c>
      <c r="E457" s="153" t="s">
        <v>240</v>
      </c>
      <c r="F457" s="153" t="s">
        <v>493</v>
      </c>
      <c r="G457" s="165">
        <v>1</v>
      </c>
      <c r="H457" s="166">
        <v>229.63</v>
      </c>
      <c r="I457" s="156">
        <v>0</v>
      </c>
      <c r="J457" s="153" t="s">
        <v>461</v>
      </c>
    </row>
    <row r="458" spans="1:10" x14ac:dyDescent="0.2">
      <c r="A458" s="153" t="s">
        <v>237</v>
      </c>
      <c r="B458" s="153" t="s">
        <v>238</v>
      </c>
      <c r="C458" s="154">
        <v>44074</v>
      </c>
      <c r="D458" s="153">
        <v>111</v>
      </c>
      <c r="E458" s="153" t="s">
        <v>240</v>
      </c>
      <c r="F458" s="153" t="s">
        <v>521</v>
      </c>
      <c r="G458" s="165">
        <v>5</v>
      </c>
      <c r="H458" s="166">
        <v>1081.08</v>
      </c>
      <c r="I458" s="156">
        <v>10389.41</v>
      </c>
      <c r="J458" s="153" t="s">
        <v>461</v>
      </c>
    </row>
    <row r="459" spans="1:10" x14ac:dyDescent="0.2">
      <c r="A459" s="153" t="s">
        <v>237</v>
      </c>
      <c r="B459" s="153" t="s">
        <v>238</v>
      </c>
      <c r="C459" s="154">
        <v>44074</v>
      </c>
      <c r="D459" s="153">
        <v>111</v>
      </c>
      <c r="E459" s="153" t="s">
        <v>240</v>
      </c>
      <c r="F459" s="153" t="s">
        <v>469</v>
      </c>
      <c r="G459" s="165">
        <v>1</v>
      </c>
      <c r="H459" s="166">
        <v>135.4</v>
      </c>
      <c r="I459" s="156">
        <v>2441.87</v>
      </c>
      <c r="J459" s="153" t="s">
        <v>461</v>
      </c>
    </row>
    <row r="460" spans="1:10" x14ac:dyDescent="0.2">
      <c r="A460" s="153" t="s">
        <v>237</v>
      </c>
      <c r="B460" s="153" t="s">
        <v>238</v>
      </c>
      <c r="C460" s="154">
        <v>44074</v>
      </c>
      <c r="D460" s="153">
        <v>111</v>
      </c>
      <c r="E460" s="153" t="s">
        <v>240</v>
      </c>
      <c r="F460" s="153" t="s">
        <v>492</v>
      </c>
      <c r="G460" s="165">
        <v>1</v>
      </c>
      <c r="H460" s="166">
        <v>143.66</v>
      </c>
      <c r="I460" s="156">
        <v>2735.44</v>
      </c>
      <c r="J460" s="153" t="s">
        <v>461</v>
      </c>
    </row>
    <row r="461" spans="1:10" x14ac:dyDescent="0.2">
      <c r="A461" s="153" t="s">
        <v>237</v>
      </c>
      <c r="B461" s="153" t="s">
        <v>238</v>
      </c>
      <c r="C461" s="154">
        <v>44074</v>
      </c>
      <c r="D461" s="153">
        <v>111</v>
      </c>
      <c r="E461" s="153" t="s">
        <v>240</v>
      </c>
      <c r="F461" s="153" t="s">
        <v>484</v>
      </c>
      <c r="G461" s="165">
        <v>1</v>
      </c>
      <c r="H461" s="166">
        <v>184.98</v>
      </c>
      <c r="I461" s="156">
        <v>4351.47</v>
      </c>
      <c r="J461" s="153" t="s">
        <v>461</v>
      </c>
    </row>
    <row r="462" spans="1:10" x14ac:dyDescent="0.2">
      <c r="A462" s="153" t="s">
        <v>237</v>
      </c>
      <c r="B462" s="153" t="s">
        <v>238</v>
      </c>
      <c r="C462" s="154">
        <v>44074</v>
      </c>
      <c r="D462" s="153">
        <v>112</v>
      </c>
      <c r="E462" s="153" t="s">
        <v>241</v>
      </c>
      <c r="F462" s="153" t="s">
        <v>476</v>
      </c>
      <c r="G462" s="165">
        <v>1</v>
      </c>
      <c r="H462" s="166">
        <v>11955.71</v>
      </c>
      <c r="I462" s="156">
        <v>43310.96</v>
      </c>
      <c r="J462" s="153" t="s">
        <v>461</v>
      </c>
    </row>
    <row r="463" spans="1:10" x14ac:dyDescent="0.2">
      <c r="A463" s="153" t="s">
        <v>237</v>
      </c>
      <c r="B463" s="153" t="s">
        <v>238</v>
      </c>
      <c r="C463" s="154">
        <v>44074</v>
      </c>
      <c r="D463" s="153">
        <v>109</v>
      </c>
      <c r="E463" s="153" t="s">
        <v>242</v>
      </c>
      <c r="F463" s="153" t="s">
        <v>469</v>
      </c>
      <c r="G463" s="165">
        <v>2</v>
      </c>
      <c r="H463" s="166">
        <v>103</v>
      </c>
      <c r="I463" s="156">
        <v>1219.6400000000001</v>
      </c>
      <c r="J463" s="153" t="s">
        <v>461</v>
      </c>
    </row>
    <row r="464" spans="1:10" x14ac:dyDescent="0.2">
      <c r="A464" s="153" t="s">
        <v>237</v>
      </c>
      <c r="B464" s="153" t="s">
        <v>238</v>
      </c>
      <c r="C464" s="154">
        <v>44074</v>
      </c>
      <c r="D464" s="153">
        <v>109</v>
      </c>
      <c r="E464" s="153" t="s">
        <v>242</v>
      </c>
      <c r="F464" s="153" t="s">
        <v>581</v>
      </c>
      <c r="G464" s="165">
        <v>1</v>
      </c>
      <c r="H464" s="166">
        <v>334</v>
      </c>
      <c r="I464" s="156">
        <v>3004.99</v>
      </c>
      <c r="J464" s="153" t="s">
        <v>461</v>
      </c>
    </row>
    <row r="465" spans="1:10" x14ac:dyDescent="0.2">
      <c r="A465" s="153" t="s">
        <v>237</v>
      </c>
      <c r="B465" s="153" t="s">
        <v>238</v>
      </c>
      <c r="C465" s="154">
        <v>44074</v>
      </c>
      <c r="D465" s="153">
        <v>109</v>
      </c>
      <c r="E465" s="153" t="s">
        <v>242</v>
      </c>
      <c r="F465" s="153" t="s">
        <v>511</v>
      </c>
      <c r="G465" s="165">
        <v>1</v>
      </c>
      <c r="H465" s="166">
        <v>4193.96</v>
      </c>
      <c r="I465" s="156">
        <v>27414.54</v>
      </c>
      <c r="J465" s="153" t="s">
        <v>461</v>
      </c>
    </row>
    <row r="466" spans="1:10" x14ac:dyDescent="0.2">
      <c r="A466" s="153" t="s">
        <v>237</v>
      </c>
      <c r="B466" s="153" t="s">
        <v>238</v>
      </c>
      <c r="C466" s="154">
        <v>44074</v>
      </c>
      <c r="D466" s="153">
        <v>109</v>
      </c>
      <c r="E466" s="153" t="s">
        <v>242</v>
      </c>
      <c r="F466" s="153" t="s">
        <v>503</v>
      </c>
      <c r="G466" s="165">
        <v>1</v>
      </c>
      <c r="H466" s="166">
        <v>3308</v>
      </c>
      <c r="I466" s="156">
        <v>15639.81</v>
      </c>
      <c r="J466" s="153" t="s">
        <v>461</v>
      </c>
    </row>
    <row r="467" spans="1:10" x14ac:dyDescent="0.2">
      <c r="A467" s="153" t="s">
        <v>237</v>
      </c>
      <c r="B467" s="153" t="s">
        <v>238</v>
      </c>
      <c r="C467" s="154">
        <v>44074</v>
      </c>
      <c r="D467" s="153">
        <v>109</v>
      </c>
      <c r="E467" s="153" t="s">
        <v>242</v>
      </c>
      <c r="F467" s="153" t="s">
        <v>580</v>
      </c>
      <c r="G467" s="165">
        <v>1</v>
      </c>
      <c r="H467" s="166">
        <v>600</v>
      </c>
      <c r="I467" s="156">
        <v>8857.01</v>
      </c>
      <c r="J467" s="153" t="s">
        <v>461</v>
      </c>
    </row>
    <row r="468" spans="1:10" x14ac:dyDescent="0.2">
      <c r="A468" s="153" t="s">
        <v>237</v>
      </c>
      <c r="B468" s="153" t="s">
        <v>238</v>
      </c>
      <c r="C468" s="154">
        <v>44074</v>
      </c>
      <c r="D468" s="153">
        <v>109</v>
      </c>
      <c r="E468" s="153" t="s">
        <v>242</v>
      </c>
      <c r="F468" s="153" t="s">
        <v>579</v>
      </c>
      <c r="G468" s="165">
        <v>2</v>
      </c>
      <c r="H468" s="166">
        <v>5389.35</v>
      </c>
      <c r="I468" s="156">
        <v>38920.19</v>
      </c>
      <c r="J468" s="153" t="s">
        <v>461</v>
      </c>
    </row>
    <row r="469" spans="1:10" x14ac:dyDescent="0.2">
      <c r="A469" s="153" t="s">
        <v>237</v>
      </c>
      <c r="B469" s="153" t="s">
        <v>238</v>
      </c>
      <c r="C469" s="154">
        <v>44074</v>
      </c>
      <c r="D469" s="153">
        <v>109</v>
      </c>
      <c r="E469" s="153" t="s">
        <v>242</v>
      </c>
      <c r="F469" s="153" t="s">
        <v>578</v>
      </c>
      <c r="G469" s="165">
        <v>1</v>
      </c>
      <c r="H469" s="166">
        <v>1612.77</v>
      </c>
      <c r="I469" s="156">
        <v>11573.23</v>
      </c>
      <c r="J469" s="153" t="s">
        <v>461</v>
      </c>
    </row>
    <row r="470" spans="1:10" x14ac:dyDescent="0.2">
      <c r="A470" s="153" t="s">
        <v>237</v>
      </c>
      <c r="B470" s="153" t="s">
        <v>238</v>
      </c>
      <c r="C470" s="154">
        <v>44074</v>
      </c>
      <c r="D470" s="153">
        <v>109</v>
      </c>
      <c r="E470" s="153" t="s">
        <v>242</v>
      </c>
      <c r="F470" s="153" t="s">
        <v>491</v>
      </c>
      <c r="G470" s="165">
        <v>1</v>
      </c>
      <c r="H470" s="166">
        <v>601</v>
      </c>
      <c r="I470" s="156">
        <v>3784.79</v>
      </c>
      <c r="J470" s="153" t="s">
        <v>461</v>
      </c>
    </row>
    <row r="471" spans="1:10" x14ac:dyDescent="0.2">
      <c r="A471" s="153" t="s">
        <v>237</v>
      </c>
      <c r="B471" s="153" t="s">
        <v>238</v>
      </c>
      <c r="C471" s="154">
        <v>44074</v>
      </c>
      <c r="D471" s="153">
        <v>109</v>
      </c>
      <c r="E471" s="153" t="s">
        <v>242</v>
      </c>
      <c r="F471" s="153" t="s">
        <v>567</v>
      </c>
      <c r="G471" s="165">
        <v>1</v>
      </c>
      <c r="H471" s="166">
        <v>394</v>
      </c>
      <c r="I471" s="156">
        <v>5015.8</v>
      </c>
      <c r="J471" s="153" t="s">
        <v>461</v>
      </c>
    </row>
    <row r="472" spans="1:10" x14ac:dyDescent="0.2">
      <c r="A472" s="153" t="s">
        <v>237</v>
      </c>
      <c r="B472" s="153" t="s">
        <v>238</v>
      </c>
      <c r="C472" s="154">
        <v>44074</v>
      </c>
      <c r="D472" s="153">
        <v>109</v>
      </c>
      <c r="E472" s="153" t="s">
        <v>242</v>
      </c>
      <c r="F472" s="153" t="s">
        <v>520</v>
      </c>
      <c r="G472" s="165">
        <v>1</v>
      </c>
      <c r="H472" s="166">
        <v>570.35</v>
      </c>
      <c r="I472" s="156">
        <v>528.49</v>
      </c>
      <c r="J472" s="153" t="s">
        <v>461</v>
      </c>
    </row>
    <row r="473" spans="1:10" x14ac:dyDescent="0.2">
      <c r="A473" s="153" t="s">
        <v>237</v>
      </c>
      <c r="B473" s="153" t="s">
        <v>238</v>
      </c>
      <c r="C473" s="154">
        <v>44074</v>
      </c>
      <c r="D473" s="153">
        <v>110</v>
      </c>
      <c r="E473" s="153" t="s">
        <v>243</v>
      </c>
      <c r="F473" s="153" t="s">
        <v>577</v>
      </c>
      <c r="G473" s="165">
        <v>1</v>
      </c>
      <c r="H473" s="166">
        <v>1513</v>
      </c>
      <c r="I473" s="156">
        <v>0</v>
      </c>
      <c r="J473" s="153" t="s">
        <v>461</v>
      </c>
    </row>
    <row r="474" spans="1:10" x14ac:dyDescent="0.2">
      <c r="A474" s="153" t="s">
        <v>237</v>
      </c>
      <c r="B474" s="153" t="s">
        <v>238</v>
      </c>
      <c r="C474" s="154">
        <v>44074</v>
      </c>
      <c r="D474" s="153">
        <v>110</v>
      </c>
      <c r="E474" s="153" t="s">
        <v>243</v>
      </c>
      <c r="F474" s="153" t="s">
        <v>480</v>
      </c>
      <c r="G474" s="165">
        <v>1</v>
      </c>
      <c r="H474" s="166">
        <v>818.15</v>
      </c>
      <c r="I474" s="156">
        <v>3489.94</v>
      </c>
      <c r="J474" s="153" t="s">
        <v>461</v>
      </c>
    </row>
    <row r="475" spans="1:10" x14ac:dyDescent="0.2">
      <c r="A475" s="153" t="s">
        <v>237</v>
      </c>
      <c r="B475" s="153" t="s">
        <v>238</v>
      </c>
      <c r="C475" s="154">
        <v>44074</v>
      </c>
      <c r="D475" s="153">
        <v>110</v>
      </c>
      <c r="E475" s="153" t="s">
        <v>243</v>
      </c>
      <c r="F475" s="153" t="s">
        <v>559</v>
      </c>
      <c r="G475" s="165">
        <v>2</v>
      </c>
      <c r="H475" s="166">
        <v>305.06</v>
      </c>
      <c r="I475" s="156">
        <v>2525.2600000000002</v>
      </c>
      <c r="J475" s="153" t="s">
        <v>461</v>
      </c>
    </row>
    <row r="476" spans="1:10" x14ac:dyDescent="0.2">
      <c r="A476" s="153" t="s">
        <v>237</v>
      </c>
      <c r="B476" s="153" t="s">
        <v>238</v>
      </c>
      <c r="C476" s="154">
        <v>44074</v>
      </c>
      <c r="D476" s="153">
        <v>110</v>
      </c>
      <c r="E476" s="153" t="s">
        <v>243</v>
      </c>
      <c r="F476" s="153" t="s">
        <v>576</v>
      </c>
      <c r="G476" s="165">
        <v>1</v>
      </c>
      <c r="H476" s="166">
        <v>3203</v>
      </c>
      <c r="I476" s="156">
        <v>16815.95</v>
      </c>
      <c r="J476" s="153" t="s">
        <v>461</v>
      </c>
    </row>
    <row r="477" spans="1:10" x14ac:dyDescent="0.2">
      <c r="A477" s="153" t="s">
        <v>237</v>
      </c>
      <c r="B477" s="153" t="s">
        <v>238</v>
      </c>
      <c r="C477" s="154">
        <v>44074</v>
      </c>
      <c r="D477" s="153">
        <v>110</v>
      </c>
      <c r="E477" s="153" t="s">
        <v>243</v>
      </c>
      <c r="F477" s="153" t="s">
        <v>563</v>
      </c>
      <c r="G477" s="165">
        <v>1</v>
      </c>
      <c r="H477" s="166">
        <v>93.5</v>
      </c>
      <c r="I477" s="156">
        <v>557.07000000000005</v>
      </c>
      <c r="J477" s="153" t="s">
        <v>461</v>
      </c>
    </row>
    <row r="478" spans="1:10" x14ac:dyDescent="0.2">
      <c r="A478" s="153" t="s">
        <v>237</v>
      </c>
      <c r="B478" s="153" t="s">
        <v>238</v>
      </c>
      <c r="C478" s="154">
        <v>44074</v>
      </c>
      <c r="D478" s="153">
        <v>358</v>
      </c>
      <c r="E478" s="153" t="s">
        <v>244</v>
      </c>
      <c r="F478" s="153" t="s">
        <v>525</v>
      </c>
      <c r="G478" s="165">
        <v>1</v>
      </c>
      <c r="H478" s="166">
        <v>83.21</v>
      </c>
      <c r="I478" s="156">
        <v>0</v>
      </c>
      <c r="J478" s="153" t="s">
        <v>461</v>
      </c>
    </row>
    <row r="479" spans="1:10" x14ac:dyDescent="0.2">
      <c r="A479" s="153" t="s">
        <v>237</v>
      </c>
      <c r="B479" s="153" t="s">
        <v>245</v>
      </c>
      <c r="C479" s="154">
        <v>44074</v>
      </c>
      <c r="D479" s="153">
        <v>122</v>
      </c>
      <c r="E479" s="153" t="s">
        <v>246</v>
      </c>
      <c r="F479" s="153" t="s">
        <v>513</v>
      </c>
      <c r="G479" s="165">
        <v>1</v>
      </c>
      <c r="H479" s="166">
        <v>1121</v>
      </c>
      <c r="I479" s="156">
        <v>13962.71</v>
      </c>
      <c r="J479" s="153" t="s">
        <v>461</v>
      </c>
    </row>
    <row r="480" spans="1:10" x14ac:dyDescent="0.2">
      <c r="A480" s="153" t="s">
        <v>237</v>
      </c>
      <c r="B480" s="153" t="s">
        <v>245</v>
      </c>
      <c r="C480" s="154">
        <v>44074</v>
      </c>
      <c r="D480" s="153">
        <v>122</v>
      </c>
      <c r="E480" s="153" t="s">
        <v>246</v>
      </c>
      <c r="F480" s="153" t="s">
        <v>486</v>
      </c>
      <c r="G480" s="165">
        <v>1</v>
      </c>
      <c r="H480" s="166">
        <v>71.2</v>
      </c>
      <c r="I480" s="156">
        <v>515.53</v>
      </c>
      <c r="J480" s="153" t="s">
        <v>461</v>
      </c>
    </row>
    <row r="481" spans="1:10" x14ac:dyDescent="0.2">
      <c r="A481" s="153" t="s">
        <v>237</v>
      </c>
      <c r="B481" s="153" t="s">
        <v>245</v>
      </c>
      <c r="C481" s="154">
        <v>44074</v>
      </c>
      <c r="D481" s="153">
        <v>122</v>
      </c>
      <c r="E481" s="153" t="s">
        <v>246</v>
      </c>
      <c r="F481" s="153" t="s">
        <v>471</v>
      </c>
      <c r="G481" s="165">
        <v>2</v>
      </c>
      <c r="H481" s="166">
        <v>20438.25</v>
      </c>
      <c r="I481" s="156">
        <v>271354.89</v>
      </c>
      <c r="J481" s="153" t="s">
        <v>461</v>
      </c>
    </row>
    <row r="482" spans="1:10" x14ac:dyDescent="0.2">
      <c r="A482" s="153" t="s">
        <v>237</v>
      </c>
      <c r="B482" s="153" t="s">
        <v>245</v>
      </c>
      <c r="C482" s="154">
        <v>44074</v>
      </c>
      <c r="D482" s="153">
        <v>122</v>
      </c>
      <c r="E482" s="153" t="s">
        <v>246</v>
      </c>
      <c r="F482" s="153" t="s">
        <v>521</v>
      </c>
      <c r="G482" s="165">
        <v>1</v>
      </c>
      <c r="H482" s="166">
        <v>200.2</v>
      </c>
      <c r="I482" s="156">
        <v>1641.14</v>
      </c>
      <c r="J482" s="153" t="s">
        <v>461</v>
      </c>
    </row>
    <row r="483" spans="1:10" x14ac:dyDescent="0.2">
      <c r="A483" s="153" t="s">
        <v>237</v>
      </c>
      <c r="B483" s="153" t="s">
        <v>245</v>
      </c>
      <c r="C483" s="154">
        <v>44074</v>
      </c>
      <c r="D483" s="153">
        <v>122</v>
      </c>
      <c r="E483" s="153" t="s">
        <v>246</v>
      </c>
      <c r="F483" s="153" t="s">
        <v>469</v>
      </c>
      <c r="G483" s="165">
        <v>1</v>
      </c>
      <c r="H483" s="166">
        <v>168.72</v>
      </c>
      <c r="I483" s="156">
        <v>2699.48</v>
      </c>
      <c r="J483" s="153" t="s">
        <v>461</v>
      </c>
    </row>
    <row r="484" spans="1:10" x14ac:dyDescent="0.2">
      <c r="A484" s="153" t="s">
        <v>237</v>
      </c>
      <c r="B484" s="153" t="s">
        <v>245</v>
      </c>
      <c r="C484" s="154">
        <v>44074</v>
      </c>
      <c r="D484" s="153">
        <v>122</v>
      </c>
      <c r="E484" s="153" t="s">
        <v>246</v>
      </c>
      <c r="F484" s="153" t="s">
        <v>575</v>
      </c>
      <c r="G484" s="165">
        <v>1</v>
      </c>
      <c r="H484" s="166">
        <v>28.6</v>
      </c>
      <c r="I484" s="156">
        <v>183</v>
      </c>
      <c r="J484" s="153" t="s">
        <v>461</v>
      </c>
    </row>
    <row r="485" spans="1:10" x14ac:dyDescent="0.2">
      <c r="A485" s="153" t="s">
        <v>237</v>
      </c>
      <c r="B485" s="153" t="s">
        <v>245</v>
      </c>
      <c r="C485" s="154">
        <v>44074</v>
      </c>
      <c r="D485" s="153">
        <v>122</v>
      </c>
      <c r="E485" s="153" t="s">
        <v>246</v>
      </c>
      <c r="F485" s="153" t="s">
        <v>468</v>
      </c>
      <c r="G485" s="165">
        <v>3</v>
      </c>
      <c r="H485" s="166">
        <v>3311.37</v>
      </c>
      <c r="I485" s="156">
        <v>52010.47</v>
      </c>
      <c r="J485" s="153" t="s">
        <v>461</v>
      </c>
    </row>
    <row r="486" spans="1:10" x14ac:dyDescent="0.2">
      <c r="A486" s="153" t="s">
        <v>237</v>
      </c>
      <c r="B486" s="153" t="s">
        <v>245</v>
      </c>
      <c r="C486" s="154">
        <v>44074</v>
      </c>
      <c r="D486" s="153">
        <v>76</v>
      </c>
      <c r="E486" s="153" t="s">
        <v>247</v>
      </c>
      <c r="F486" s="153" t="s">
        <v>521</v>
      </c>
      <c r="G486" s="165">
        <v>1</v>
      </c>
      <c r="H486" s="166">
        <v>270</v>
      </c>
      <c r="I486" s="156">
        <v>2237.5100000000002</v>
      </c>
      <c r="J486" s="153" t="s">
        <v>461</v>
      </c>
    </row>
    <row r="487" spans="1:10" x14ac:dyDescent="0.2">
      <c r="A487" s="153" t="s">
        <v>237</v>
      </c>
      <c r="B487" s="153" t="s">
        <v>245</v>
      </c>
      <c r="C487" s="154">
        <v>44074</v>
      </c>
      <c r="D487" s="153">
        <v>76</v>
      </c>
      <c r="E487" s="153" t="s">
        <v>247</v>
      </c>
      <c r="F487" s="153" t="s">
        <v>574</v>
      </c>
      <c r="G487" s="165">
        <v>1</v>
      </c>
      <c r="H487" s="166">
        <v>459.52</v>
      </c>
      <c r="I487" s="156">
        <v>0</v>
      </c>
      <c r="J487" s="153" t="s">
        <v>461</v>
      </c>
    </row>
    <row r="488" spans="1:10" x14ac:dyDescent="0.2">
      <c r="A488" s="153" t="s">
        <v>237</v>
      </c>
      <c r="B488" s="153" t="s">
        <v>245</v>
      </c>
      <c r="C488" s="154">
        <v>44074</v>
      </c>
      <c r="D488" s="153">
        <v>76</v>
      </c>
      <c r="E488" s="153" t="s">
        <v>247</v>
      </c>
      <c r="F488" s="153" t="s">
        <v>469</v>
      </c>
      <c r="G488" s="165">
        <v>1</v>
      </c>
      <c r="H488" s="166">
        <v>203</v>
      </c>
      <c r="I488" s="156">
        <v>1687.95</v>
      </c>
      <c r="J488" s="153" t="s">
        <v>461</v>
      </c>
    </row>
    <row r="489" spans="1:10" x14ac:dyDescent="0.2">
      <c r="A489" s="153" t="s">
        <v>237</v>
      </c>
      <c r="B489" s="153" t="s">
        <v>245</v>
      </c>
      <c r="C489" s="154">
        <v>44074</v>
      </c>
      <c r="D489" s="153">
        <v>76</v>
      </c>
      <c r="E489" s="153" t="s">
        <v>247</v>
      </c>
      <c r="F489" s="153" t="s">
        <v>480</v>
      </c>
      <c r="G489" s="165">
        <v>1</v>
      </c>
      <c r="H489" s="166">
        <v>33.29</v>
      </c>
      <c r="I489" s="156">
        <v>566.05999999999995</v>
      </c>
      <c r="J489" s="153" t="s">
        <v>461</v>
      </c>
    </row>
    <row r="490" spans="1:10" x14ac:dyDescent="0.2">
      <c r="A490" s="153" t="s">
        <v>237</v>
      </c>
      <c r="B490" s="153" t="s">
        <v>245</v>
      </c>
      <c r="C490" s="154">
        <v>44074</v>
      </c>
      <c r="D490" s="153">
        <v>76</v>
      </c>
      <c r="E490" s="153" t="s">
        <v>247</v>
      </c>
      <c r="F490" s="153" t="s">
        <v>484</v>
      </c>
      <c r="G490" s="165">
        <v>1</v>
      </c>
      <c r="H490" s="166">
        <v>215</v>
      </c>
      <c r="I490" s="156">
        <v>3631.65</v>
      </c>
      <c r="J490" s="153" t="s">
        <v>461</v>
      </c>
    </row>
    <row r="491" spans="1:10" x14ac:dyDescent="0.2">
      <c r="A491" s="153" t="s">
        <v>237</v>
      </c>
      <c r="B491" s="153" t="s">
        <v>245</v>
      </c>
      <c r="C491" s="154">
        <v>44074</v>
      </c>
      <c r="D491" s="153">
        <v>76</v>
      </c>
      <c r="E491" s="153" t="s">
        <v>247</v>
      </c>
      <c r="F491" s="153" t="s">
        <v>468</v>
      </c>
      <c r="G491" s="165">
        <v>3</v>
      </c>
      <c r="H491" s="166">
        <v>477.72</v>
      </c>
      <c r="I491" s="156">
        <v>6742.48</v>
      </c>
      <c r="J491" s="153" t="s">
        <v>461</v>
      </c>
    </row>
    <row r="492" spans="1:10" x14ac:dyDescent="0.2">
      <c r="A492" s="153" t="s">
        <v>237</v>
      </c>
      <c r="B492" s="153" t="s">
        <v>249</v>
      </c>
      <c r="C492" s="154">
        <v>44074</v>
      </c>
      <c r="D492" s="153">
        <v>423</v>
      </c>
      <c r="E492" s="153" t="s">
        <v>250</v>
      </c>
      <c r="F492" s="153" t="s">
        <v>573</v>
      </c>
      <c r="G492" s="165">
        <v>1</v>
      </c>
      <c r="H492" s="166">
        <v>371.97</v>
      </c>
      <c r="I492" s="156">
        <v>15031.88</v>
      </c>
      <c r="J492" s="153" t="s">
        <v>461</v>
      </c>
    </row>
    <row r="493" spans="1:10" x14ac:dyDescent="0.2">
      <c r="A493" s="153" t="s">
        <v>237</v>
      </c>
      <c r="B493" s="153" t="s">
        <v>249</v>
      </c>
      <c r="C493" s="154">
        <v>44074</v>
      </c>
      <c r="D493" s="153">
        <v>423</v>
      </c>
      <c r="E493" s="153" t="s">
        <v>250</v>
      </c>
      <c r="F493" s="153" t="s">
        <v>479</v>
      </c>
      <c r="G493" s="165">
        <v>1</v>
      </c>
      <c r="H493" s="166">
        <v>15.23</v>
      </c>
      <c r="I493" s="156">
        <v>142.6</v>
      </c>
      <c r="J493" s="153" t="s">
        <v>461</v>
      </c>
    </row>
    <row r="494" spans="1:10" x14ac:dyDescent="0.2">
      <c r="A494" s="153" t="s">
        <v>237</v>
      </c>
      <c r="B494" s="153" t="s">
        <v>249</v>
      </c>
      <c r="C494" s="154">
        <v>44074</v>
      </c>
      <c r="D494" s="153">
        <v>423</v>
      </c>
      <c r="E494" s="153" t="s">
        <v>250</v>
      </c>
      <c r="F494" s="153" t="s">
        <v>468</v>
      </c>
      <c r="G494" s="165">
        <v>3</v>
      </c>
      <c r="H494" s="166">
        <v>13309.57</v>
      </c>
      <c r="I494" s="156">
        <v>158501.56</v>
      </c>
      <c r="J494" s="153" t="s">
        <v>461</v>
      </c>
    </row>
    <row r="495" spans="1:10" x14ac:dyDescent="0.2">
      <c r="A495" s="153" t="s">
        <v>237</v>
      </c>
      <c r="B495" s="153" t="s">
        <v>249</v>
      </c>
      <c r="C495" s="154">
        <v>44074</v>
      </c>
      <c r="D495" s="153">
        <v>423</v>
      </c>
      <c r="E495" s="153" t="s">
        <v>250</v>
      </c>
      <c r="F495" s="153" t="s">
        <v>532</v>
      </c>
      <c r="G495" s="165">
        <v>1</v>
      </c>
      <c r="H495" s="166">
        <v>182.6</v>
      </c>
      <c r="I495" s="156">
        <v>1600.22</v>
      </c>
      <c r="J495" s="153" t="s">
        <v>461</v>
      </c>
    </row>
    <row r="496" spans="1:10" x14ac:dyDescent="0.2">
      <c r="A496" s="153" t="s">
        <v>237</v>
      </c>
      <c r="B496" s="153" t="s">
        <v>249</v>
      </c>
      <c r="C496" s="154">
        <v>44074</v>
      </c>
      <c r="D496" s="153">
        <v>423</v>
      </c>
      <c r="E496" s="153" t="s">
        <v>250</v>
      </c>
      <c r="F496" s="153" t="s">
        <v>491</v>
      </c>
      <c r="G496" s="165">
        <v>1</v>
      </c>
      <c r="H496" s="166">
        <v>150.85</v>
      </c>
      <c r="I496" s="156">
        <v>1229.77</v>
      </c>
      <c r="J496" s="153" t="s">
        <v>461</v>
      </c>
    </row>
    <row r="497" spans="1:10" x14ac:dyDescent="0.2">
      <c r="A497" s="153" t="s">
        <v>237</v>
      </c>
      <c r="B497" s="153" t="s">
        <v>249</v>
      </c>
      <c r="C497" s="154">
        <v>44074</v>
      </c>
      <c r="D497" s="153">
        <v>423</v>
      </c>
      <c r="E497" s="153" t="s">
        <v>250</v>
      </c>
      <c r="F497" s="153" t="s">
        <v>507</v>
      </c>
      <c r="G497" s="165">
        <v>1</v>
      </c>
      <c r="H497" s="166">
        <v>314.63</v>
      </c>
      <c r="I497" s="156">
        <v>1666.56</v>
      </c>
      <c r="J497" s="153" t="s">
        <v>461</v>
      </c>
    </row>
    <row r="498" spans="1:10" x14ac:dyDescent="0.2">
      <c r="A498" s="153" t="s">
        <v>237</v>
      </c>
      <c r="B498" s="153" t="s">
        <v>249</v>
      </c>
      <c r="C498" s="154">
        <v>44074</v>
      </c>
      <c r="D498" s="153">
        <v>423</v>
      </c>
      <c r="E498" s="153" t="s">
        <v>250</v>
      </c>
      <c r="F498" s="153" t="s">
        <v>494</v>
      </c>
      <c r="G498" s="165">
        <v>1</v>
      </c>
      <c r="H498" s="166">
        <v>15.17</v>
      </c>
      <c r="I498" s="156">
        <v>120</v>
      </c>
      <c r="J498" s="153" t="s">
        <v>461</v>
      </c>
    </row>
    <row r="499" spans="1:10" x14ac:dyDescent="0.2">
      <c r="A499" s="153" t="s">
        <v>237</v>
      </c>
      <c r="B499" s="153" t="s">
        <v>251</v>
      </c>
      <c r="C499" s="154">
        <v>44074</v>
      </c>
      <c r="D499" s="153">
        <v>480</v>
      </c>
      <c r="E499" s="153" t="s">
        <v>252</v>
      </c>
      <c r="F499" s="153" t="s">
        <v>487</v>
      </c>
      <c r="G499" s="165">
        <v>1</v>
      </c>
      <c r="H499" s="166">
        <v>895</v>
      </c>
      <c r="I499" s="156">
        <v>25646.6</v>
      </c>
      <c r="J499" s="153" t="s">
        <v>461</v>
      </c>
    </row>
    <row r="500" spans="1:10" x14ac:dyDescent="0.2">
      <c r="A500" s="153" t="s">
        <v>237</v>
      </c>
      <c r="B500" s="153" t="s">
        <v>251</v>
      </c>
      <c r="C500" s="154">
        <v>44074</v>
      </c>
      <c r="D500" s="153">
        <v>462</v>
      </c>
      <c r="E500" s="153" t="s">
        <v>253</v>
      </c>
      <c r="F500" s="153" t="s">
        <v>487</v>
      </c>
      <c r="G500" s="165">
        <v>1</v>
      </c>
      <c r="H500" s="166">
        <v>691</v>
      </c>
      <c r="I500" s="156">
        <v>22361.59</v>
      </c>
      <c r="J500" s="153" t="s">
        <v>461</v>
      </c>
    </row>
    <row r="501" spans="1:10" x14ac:dyDescent="0.2">
      <c r="A501" s="153" t="s">
        <v>237</v>
      </c>
      <c r="B501" s="153" t="s">
        <v>251</v>
      </c>
      <c r="C501" s="154">
        <v>44074</v>
      </c>
      <c r="D501" s="153">
        <v>479</v>
      </c>
      <c r="E501" s="153" t="s">
        <v>254</v>
      </c>
      <c r="F501" s="153" t="s">
        <v>487</v>
      </c>
      <c r="G501" s="165">
        <v>1</v>
      </c>
      <c r="H501" s="166">
        <v>843.56</v>
      </c>
      <c r="I501" s="156">
        <v>23986.17</v>
      </c>
      <c r="J501" s="153" t="s">
        <v>461</v>
      </c>
    </row>
    <row r="502" spans="1:10" x14ac:dyDescent="0.2">
      <c r="A502" s="153" t="s">
        <v>237</v>
      </c>
      <c r="B502" s="153" t="s">
        <v>251</v>
      </c>
      <c r="C502" s="154">
        <v>44074</v>
      </c>
      <c r="D502" s="153">
        <v>515</v>
      </c>
      <c r="E502" s="153" t="s">
        <v>255</v>
      </c>
      <c r="F502" s="153" t="s">
        <v>487</v>
      </c>
      <c r="G502" s="165">
        <v>1</v>
      </c>
      <c r="H502" s="166">
        <v>612.12</v>
      </c>
      <c r="I502" s="156">
        <v>22054.11</v>
      </c>
      <c r="J502" s="153" t="s">
        <v>461</v>
      </c>
    </row>
    <row r="503" spans="1:10" x14ac:dyDescent="0.2">
      <c r="A503" s="153" t="s">
        <v>237</v>
      </c>
      <c r="B503" s="153" t="s">
        <v>251</v>
      </c>
      <c r="C503" s="154">
        <v>44074</v>
      </c>
      <c r="D503" s="153">
        <v>515</v>
      </c>
      <c r="E503" s="153" t="s">
        <v>255</v>
      </c>
      <c r="F503" s="153" t="s">
        <v>506</v>
      </c>
      <c r="G503" s="165">
        <v>1</v>
      </c>
      <c r="H503" s="166">
        <v>247.32</v>
      </c>
      <c r="I503" s="156">
        <v>0</v>
      </c>
      <c r="J503" s="153" t="s">
        <v>461</v>
      </c>
    </row>
    <row r="504" spans="1:10" x14ac:dyDescent="0.2">
      <c r="A504" s="153" t="s">
        <v>237</v>
      </c>
      <c r="B504" s="153" t="s">
        <v>251</v>
      </c>
      <c r="C504" s="154">
        <v>44074</v>
      </c>
      <c r="D504" s="153">
        <v>534</v>
      </c>
      <c r="E504" s="153" t="s">
        <v>257</v>
      </c>
      <c r="F504" s="153" t="s">
        <v>471</v>
      </c>
      <c r="G504" s="165">
        <v>2</v>
      </c>
      <c r="H504" s="166">
        <v>2822.93</v>
      </c>
      <c r="I504" s="156">
        <v>62654.720000000001</v>
      </c>
      <c r="J504" s="153" t="s">
        <v>461</v>
      </c>
    </row>
    <row r="505" spans="1:10" x14ac:dyDescent="0.2">
      <c r="A505" s="153" t="s">
        <v>237</v>
      </c>
      <c r="B505" s="153" t="s">
        <v>251</v>
      </c>
      <c r="C505" s="154">
        <v>44074</v>
      </c>
      <c r="D505" s="153">
        <v>264</v>
      </c>
      <c r="E505" s="153" t="s">
        <v>258</v>
      </c>
      <c r="F505" s="153" t="s">
        <v>572</v>
      </c>
      <c r="G505" s="165">
        <v>1</v>
      </c>
      <c r="H505" s="166">
        <v>99.31</v>
      </c>
      <c r="I505" s="156">
        <v>0</v>
      </c>
      <c r="J505" s="153" t="s">
        <v>461</v>
      </c>
    </row>
    <row r="506" spans="1:10" x14ac:dyDescent="0.2">
      <c r="A506" s="153" t="s">
        <v>237</v>
      </c>
      <c r="B506" s="153" t="s">
        <v>251</v>
      </c>
      <c r="C506" s="154">
        <v>44074</v>
      </c>
      <c r="D506" s="153">
        <v>264</v>
      </c>
      <c r="E506" s="153" t="s">
        <v>258</v>
      </c>
      <c r="F506" s="153" t="s">
        <v>493</v>
      </c>
      <c r="G506" s="165">
        <v>2</v>
      </c>
      <c r="H506" s="166">
        <v>330.75</v>
      </c>
      <c r="I506" s="156">
        <v>325.74</v>
      </c>
      <c r="J506" s="153" t="s">
        <v>461</v>
      </c>
    </row>
    <row r="507" spans="1:10" x14ac:dyDescent="0.2">
      <c r="A507" s="153" t="s">
        <v>237</v>
      </c>
      <c r="B507" s="153" t="s">
        <v>251</v>
      </c>
      <c r="C507" s="154">
        <v>44074</v>
      </c>
      <c r="D507" s="153">
        <v>264</v>
      </c>
      <c r="E507" s="153" t="s">
        <v>258</v>
      </c>
      <c r="F507" s="153" t="s">
        <v>561</v>
      </c>
      <c r="G507" s="165">
        <v>1</v>
      </c>
      <c r="H507" s="166">
        <v>100.66</v>
      </c>
      <c r="I507" s="156">
        <v>2038.25</v>
      </c>
      <c r="J507" s="153" t="s">
        <v>461</v>
      </c>
    </row>
    <row r="508" spans="1:10" x14ac:dyDescent="0.2">
      <c r="A508" s="153" t="s">
        <v>237</v>
      </c>
      <c r="B508" s="153" t="s">
        <v>251</v>
      </c>
      <c r="C508" s="154">
        <v>44074</v>
      </c>
      <c r="D508" s="153">
        <v>264</v>
      </c>
      <c r="E508" s="153" t="s">
        <v>258</v>
      </c>
      <c r="F508" s="153" t="s">
        <v>478</v>
      </c>
      <c r="G508" s="165">
        <v>1</v>
      </c>
      <c r="H508" s="166">
        <v>99.47</v>
      </c>
      <c r="I508" s="156">
        <v>1432.08</v>
      </c>
      <c r="J508" s="153" t="s">
        <v>461</v>
      </c>
    </row>
    <row r="509" spans="1:10" x14ac:dyDescent="0.2">
      <c r="A509" s="153" t="s">
        <v>237</v>
      </c>
      <c r="B509" s="153" t="s">
        <v>251</v>
      </c>
      <c r="C509" s="154">
        <v>44074</v>
      </c>
      <c r="D509" s="153">
        <v>264</v>
      </c>
      <c r="E509" s="153" t="s">
        <v>258</v>
      </c>
      <c r="F509" s="153" t="s">
        <v>468</v>
      </c>
      <c r="G509" s="165">
        <v>2</v>
      </c>
      <c r="H509" s="166">
        <v>608.1</v>
      </c>
      <c r="I509" s="156">
        <v>13243.2</v>
      </c>
      <c r="J509" s="153" t="s">
        <v>461</v>
      </c>
    </row>
    <row r="510" spans="1:10" x14ac:dyDescent="0.2">
      <c r="A510" s="153" t="s">
        <v>237</v>
      </c>
      <c r="B510" s="153" t="s">
        <v>251</v>
      </c>
      <c r="C510" s="154">
        <v>44074</v>
      </c>
      <c r="D510" s="153">
        <v>264</v>
      </c>
      <c r="E510" s="153" t="s">
        <v>258</v>
      </c>
      <c r="F510" s="153" t="s">
        <v>474</v>
      </c>
      <c r="G510" s="165">
        <v>5</v>
      </c>
      <c r="H510" s="166">
        <v>582.09</v>
      </c>
      <c r="I510" s="156">
        <v>2471.3200000000002</v>
      </c>
      <c r="J510" s="153" t="s">
        <v>461</v>
      </c>
    </row>
    <row r="511" spans="1:10" x14ac:dyDescent="0.2">
      <c r="A511" s="153" t="s">
        <v>237</v>
      </c>
      <c r="B511" s="153" t="s">
        <v>251</v>
      </c>
      <c r="C511" s="154">
        <v>44074</v>
      </c>
      <c r="D511" s="153">
        <v>264</v>
      </c>
      <c r="E511" s="153" t="s">
        <v>258</v>
      </c>
      <c r="F511" s="153" t="s">
        <v>465</v>
      </c>
      <c r="G511" s="165">
        <v>1</v>
      </c>
      <c r="H511" s="166">
        <v>99.84</v>
      </c>
      <c r="I511" s="156">
        <v>674.27</v>
      </c>
      <c r="J511" s="153" t="s">
        <v>461</v>
      </c>
    </row>
    <row r="512" spans="1:10" x14ac:dyDescent="0.2">
      <c r="A512" s="153" t="s">
        <v>237</v>
      </c>
      <c r="B512" s="153" t="s">
        <v>251</v>
      </c>
      <c r="C512" s="154">
        <v>44074</v>
      </c>
      <c r="D512" s="153">
        <v>264</v>
      </c>
      <c r="E512" s="153" t="s">
        <v>258</v>
      </c>
      <c r="F512" s="153" t="s">
        <v>464</v>
      </c>
      <c r="G512" s="165">
        <v>1</v>
      </c>
      <c r="H512" s="166">
        <v>297.68</v>
      </c>
      <c r="I512" s="156">
        <v>0</v>
      </c>
      <c r="J512" s="153" t="s">
        <v>461</v>
      </c>
    </row>
    <row r="513" spans="1:10" x14ac:dyDescent="0.2">
      <c r="A513" s="153" t="s">
        <v>237</v>
      </c>
      <c r="B513" s="153" t="s">
        <v>251</v>
      </c>
      <c r="C513" s="154">
        <v>44074</v>
      </c>
      <c r="D513" s="153">
        <v>516</v>
      </c>
      <c r="E513" s="153" t="s">
        <v>259</v>
      </c>
      <c r="F513" s="153" t="s">
        <v>486</v>
      </c>
      <c r="G513" s="165">
        <v>1</v>
      </c>
      <c r="H513" s="166">
        <v>88.82</v>
      </c>
      <c r="I513" s="156">
        <v>1806.99</v>
      </c>
      <c r="J513" s="153" t="s">
        <v>461</v>
      </c>
    </row>
    <row r="514" spans="1:10" x14ac:dyDescent="0.2">
      <c r="A514" s="153" t="s">
        <v>237</v>
      </c>
      <c r="B514" s="153" t="s">
        <v>251</v>
      </c>
      <c r="C514" s="154">
        <v>44074</v>
      </c>
      <c r="D514" s="153">
        <v>516</v>
      </c>
      <c r="E514" s="153" t="s">
        <v>259</v>
      </c>
      <c r="F514" s="153" t="s">
        <v>565</v>
      </c>
      <c r="G514" s="165">
        <v>1</v>
      </c>
      <c r="H514" s="166">
        <v>1002.58</v>
      </c>
      <c r="I514" s="156">
        <v>21878.91</v>
      </c>
      <c r="J514" s="153" t="s">
        <v>461</v>
      </c>
    </row>
    <row r="515" spans="1:10" x14ac:dyDescent="0.2">
      <c r="A515" s="153" t="s">
        <v>237</v>
      </c>
      <c r="B515" s="153" t="s">
        <v>251</v>
      </c>
      <c r="C515" s="154">
        <v>44074</v>
      </c>
      <c r="D515" s="153">
        <v>516</v>
      </c>
      <c r="E515" s="153" t="s">
        <v>259</v>
      </c>
      <c r="F515" s="153" t="s">
        <v>478</v>
      </c>
      <c r="G515" s="165">
        <v>1</v>
      </c>
      <c r="H515" s="166">
        <v>165</v>
      </c>
      <c r="I515" s="156">
        <v>0</v>
      </c>
      <c r="J515" s="153" t="s">
        <v>461</v>
      </c>
    </row>
    <row r="516" spans="1:10" x14ac:dyDescent="0.2">
      <c r="A516" s="153" t="s">
        <v>237</v>
      </c>
      <c r="B516" s="153" t="s">
        <v>251</v>
      </c>
      <c r="C516" s="154">
        <v>44074</v>
      </c>
      <c r="D516" s="153">
        <v>504</v>
      </c>
      <c r="E516" s="153" t="s">
        <v>260</v>
      </c>
      <c r="F516" s="153" t="s">
        <v>493</v>
      </c>
      <c r="G516" s="165">
        <v>1</v>
      </c>
      <c r="H516" s="166">
        <v>63.73</v>
      </c>
      <c r="I516" s="156">
        <v>0</v>
      </c>
      <c r="J516" s="153" t="s">
        <v>461</v>
      </c>
    </row>
    <row r="517" spans="1:10" x14ac:dyDescent="0.2">
      <c r="A517" s="153" t="s">
        <v>237</v>
      </c>
      <c r="B517" s="153" t="s">
        <v>251</v>
      </c>
      <c r="C517" s="154">
        <v>44074</v>
      </c>
      <c r="D517" s="153">
        <v>504</v>
      </c>
      <c r="E517" s="153" t="s">
        <v>260</v>
      </c>
      <c r="F517" s="153" t="s">
        <v>492</v>
      </c>
      <c r="G517" s="165">
        <v>1</v>
      </c>
      <c r="H517" s="166">
        <v>8.44</v>
      </c>
      <c r="I517" s="156">
        <v>74.400000000000006</v>
      </c>
      <c r="J517" s="153" t="s">
        <v>461</v>
      </c>
    </row>
    <row r="518" spans="1:10" x14ac:dyDescent="0.2">
      <c r="A518" s="153" t="s">
        <v>237</v>
      </c>
      <c r="B518" s="153" t="s">
        <v>251</v>
      </c>
      <c r="C518" s="154">
        <v>44074</v>
      </c>
      <c r="D518" s="153">
        <v>504</v>
      </c>
      <c r="E518" s="153" t="s">
        <v>260</v>
      </c>
      <c r="F518" s="153" t="s">
        <v>468</v>
      </c>
      <c r="G518" s="165">
        <v>1</v>
      </c>
      <c r="H518" s="166">
        <v>163.4</v>
      </c>
      <c r="I518" s="156">
        <v>2678.4</v>
      </c>
      <c r="J518" s="153" t="s">
        <v>461</v>
      </c>
    </row>
    <row r="519" spans="1:10" x14ac:dyDescent="0.2">
      <c r="A519" s="153" t="s">
        <v>237</v>
      </c>
      <c r="B519" s="153" t="s">
        <v>251</v>
      </c>
      <c r="C519" s="154">
        <v>44074</v>
      </c>
      <c r="D519" s="153">
        <v>590</v>
      </c>
      <c r="E519" s="153" t="s">
        <v>261</v>
      </c>
      <c r="F519" s="153" t="s">
        <v>533</v>
      </c>
      <c r="G519" s="165">
        <v>1</v>
      </c>
      <c r="H519" s="166">
        <v>235</v>
      </c>
      <c r="I519" s="156">
        <v>9787.9500000000007</v>
      </c>
      <c r="J519" s="153" t="s">
        <v>461</v>
      </c>
    </row>
    <row r="520" spans="1:10" x14ac:dyDescent="0.2">
      <c r="A520" s="153" t="s">
        <v>237</v>
      </c>
      <c r="B520" s="153" t="s">
        <v>251</v>
      </c>
      <c r="C520" s="154">
        <v>44074</v>
      </c>
      <c r="D520" s="153">
        <v>590</v>
      </c>
      <c r="E520" s="153" t="s">
        <v>261</v>
      </c>
      <c r="F520" s="153" t="s">
        <v>571</v>
      </c>
      <c r="G520" s="165">
        <v>1</v>
      </c>
      <c r="H520" s="166">
        <v>1366</v>
      </c>
      <c r="I520" s="156">
        <v>37286.49</v>
      </c>
      <c r="J520" s="153" t="s">
        <v>461</v>
      </c>
    </row>
    <row r="521" spans="1:10" x14ac:dyDescent="0.2">
      <c r="A521" s="153" t="s">
        <v>237</v>
      </c>
      <c r="B521" s="153" t="s">
        <v>251</v>
      </c>
      <c r="C521" s="154">
        <v>44074</v>
      </c>
      <c r="D521" s="153">
        <v>590</v>
      </c>
      <c r="E521" s="153" t="s">
        <v>261</v>
      </c>
      <c r="F521" s="153" t="s">
        <v>567</v>
      </c>
      <c r="G521" s="165">
        <v>1</v>
      </c>
      <c r="H521" s="166">
        <v>180</v>
      </c>
      <c r="I521" s="156">
        <v>4287.3</v>
      </c>
      <c r="J521" s="153" t="s">
        <v>461</v>
      </c>
    </row>
    <row r="522" spans="1:10" x14ac:dyDescent="0.2">
      <c r="A522" s="153" t="s">
        <v>237</v>
      </c>
      <c r="B522" s="153" t="s">
        <v>251</v>
      </c>
      <c r="C522" s="154">
        <v>44074</v>
      </c>
      <c r="D522" s="153">
        <v>505</v>
      </c>
      <c r="E522" s="153" t="s">
        <v>262</v>
      </c>
      <c r="F522" s="153" t="s">
        <v>487</v>
      </c>
      <c r="G522" s="165">
        <v>1</v>
      </c>
      <c r="H522" s="166">
        <v>280</v>
      </c>
      <c r="I522" s="156">
        <v>5623.71</v>
      </c>
      <c r="J522" s="153" t="s">
        <v>461</v>
      </c>
    </row>
    <row r="523" spans="1:10" x14ac:dyDescent="0.2">
      <c r="A523" s="153" t="s">
        <v>237</v>
      </c>
      <c r="B523" s="153" t="s">
        <v>251</v>
      </c>
      <c r="C523" s="154">
        <v>44074</v>
      </c>
      <c r="D523" s="153">
        <v>510</v>
      </c>
      <c r="E523" s="153" t="s">
        <v>263</v>
      </c>
      <c r="F523" s="153" t="s">
        <v>468</v>
      </c>
      <c r="G523" s="165">
        <v>1</v>
      </c>
      <c r="H523" s="166">
        <v>3895</v>
      </c>
      <c r="I523" s="156">
        <v>84922.82</v>
      </c>
      <c r="J523" s="153" t="s">
        <v>461</v>
      </c>
    </row>
    <row r="524" spans="1:10" x14ac:dyDescent="0.2">
      <c r="A524" s="153" t="s">
        <v>237</v>
      </c>
      <c r="B524" s="153" t="s">
        <v>251</v>
      </c>
      <c r="C524" s="154">
        <v>44074</v>
      </c>
      <c r="D524" s="153">
        <v>510</v>
      </c>
      <c r="E524" s="153" t="s">
        <v>263</v>
      </c>
      <c r="F524" s="153" t="s">
        <v>476</v>
      </c>
      <c r="G524" s="165">
        <v>1</v>
      </c>
      <c r="H524" s="166">
        <v>3465.6</v>
      </c>
      <c r="I524" s="156">
        <v>33684.910000000003</v>
      </c>
      <c r="J524" s="153" t="s">
        <v>461</v>
      </c>
    </row>
    <row r="525" spans="1:10" x14ac:dyDescent="0.2">
      <c r="A525" s="153" t="s">
        <v>237</v>
      </c>
      <c r="B525" s="153" t="s">
        <v>251</v>
      </c>
      <c r="C525" s="154">
        <v>44074</v>
      </c>
      <c r="D525" s="153">
        <v>400</v>
      </c>
      <c r="E525" s="153" t="s">
        <v>264</v>
      </c>
      <c r="F525" s="153" t="s">
        <v>499</v>
      </c>
      <c r="G525" s="165">
        <v>1</v>
      </c>
      <c r="H525" s="166">
        <v>3437</v>
      </c>
      <c r="I525" s="156">
        <v>59906.47</v>
      </c>
      <c r="J525" s="153" t="s">
        <v>461</v>
      </c>
    </row>
    <row r="526" spans="1:10" x14ac:dyDescent="0.2">
      <c r="A526" s="153" t="s">
        <v>237</v>
      </c>
      <c r="B526" s="153" t="s">
        <v>251</v>
      </c>
      <c r="C526" s="154">
        <v>44074</v>
      </c>
      <c r="D526" s="153">
        <v>363</v>
      </c>
      <c r="E526" s="153" t="s">
        <v>265</v>
      </c>
      <c r="F526" s="153" t="s">
        <v>491</v>
      </c>
      <c r="G526" s="165">
        <v>1</v>
      </c>
      <c r="H526" s="166">
        <v>1550.66</v>
      </c>
      <c r="I526" s="156">
        <v>41551.47</v>
      </c>
      <c r="J526" s="153" t="s">
        <v>461</v>
      </c>
    </row>
    <row r="527" spans="1:10" x14ac:dyDescent="0.2">
      <c r="A527" s="153" t="s">
        <v>237</v>
      </c>
      <c r="B527" s="153" t="s">
        <v>251</v>
      </c>
      <c r="C527" s="154">
        <v>44074</v>
      </c>
      <c r="D527" s="153">
        <v>513</v>
      </c>
      <c r="E527" s="153" t="s">
        <v>266</v>
      </c>
      <c r="F527" s="153" t="s">
        <v>468</v>
      </c>
      <c r="G527" s="165">
        <v>1</v>
      </c>
      <c r="H527" s="166">
        <v>3500</v>
      </c>
      <c r="I527" s="156">
        <v>3139.86</v>
      </c>
      <c r="J527" s="153" t="s">
        <v>461</v>
      </c>
    </row>
    <row r="528" spans="1:10" x14ac:dyDescent="0.2">
      <c r="A528" s="153" t="s">
        <v>237</v>
      </c>
      <c r="B528" s="153" t="s">
        <v>251</v>
      </c>
      <c r="C528" s="154">
        <v>44074</v>
      </c>
      <c r="D528" s="153">
        <v>285</v>
      </c>
      <c r="E528" s="153" t="s">
        <v>267</v>
      </c>
      <c r="F528" s="153" t="s">
        <v>515</v>
      </c>
      <c r="G528" s="165">
        <v>1</v>
      </c>
      <c r="H528" s="166">
        <v>831.32</v>
      </c>
      <c r="I528" s="156">
        <v>5520.79</v>
      </c>
      <c r="J528" s="153" t="s">
        <v>461</v>
      </c>
    </row>
    <row r="529" spans="1:10" x14ac:dyDescent="0.2">
      <c r="A529" s="153" t="s">
        <v>237</v>
      </c>
      <c r="B529" s="153" t="s">
        <v>251</v>
      </c>
      <c r="C529" s="154">
        <v>44074</v>
      </c>
      <c r="D529" s="153">
        <v>284</v>
      </c>
      <c r="E529" s="153" t="s">
        <v>268</v>
      </c>
      <c r="F529" s="153" t="s">
        <v>515</v>
      </c>
      <c r="G529" s="165">
        <v>2</v>
      </c>
      <c r="H529" s="166">
        <v>11543</v>
      </c>
      <c r="I529" s="156">
        <v>94448.01</v>
      </c>
      <c r="J529" s="153" t="s">
        <v>461</v>
      </c>
    </row>
    <row r="530" spans="1:10" x14ac:dyDescent="0.2">
      <c r="A530" s="153" t="s">
        <v>237</v>
      </c>
      <c r="B530" s="153" t="s">
        <v>251</v>
      </c>
      <c r="C530" s="154">
        <v>44074</v>
      </c>
      <c r="D530" s="153">
        <v>241</v>
      </c>
      <c r="E530" s="153" t="s">
        <v>269</v>
      </c>
      <c r="F530" s="153" t="s">
        <v>471</v>
      </c>
      <c r="G530" s="165">
        <v>1</v>
      </c>
      <c r="H530" s="166">
        <v>2039.99</v>
      </c>
      <c r="I530" s="156">
        <v>67331.070000000007</v>
      </c>
      <c r="J530" s="153" t="s">
        <v>461</v>
      </c>
    </row>
    <row r="531" spans="1:10" x14ac:dyDescent="0.2">
      <c r="A531" s="153" t="s">
        <v>237</v>
      </c>
      <c r="B531" s="153" t="s">
        <v>251</v>
      </c>
      <c r="C531" s="154">
        <v>44074</v>
      </c>
      <c r="D531" s="153">
        <v>542</v>
      </c>
      <c r="E531" s="153" t="s">
        <v>270</v>
      </c>
      <c r="F531" s="153" t="s">
        <v>533</v>
      </c>
      <c r="G531" s="165">
        <v>1</v>
      </c>
      <c r="H531" s="166">
        <v>143</v>
      </c>
      <c r="I531" s="156">
        <v>2388.2399999999998</v>
      </c>
      <c r="J531" s="153" t="s">
        <v>461</v>
      </c>
    </row>
    <row r="532" spans="1:10" x14ac:dyDescent="0.2">
      <c r="A532" s="153" t="s">
        <v>237</v>
      </c>
      <c r="B532" s="153" t="s">
        <v>251</v>
      </c>
      <c r="C532" s="154">
        <v>44074</v>
      </c>
      <c r="D532" s="153">
        <v>542</v>
      </c>
      <c r="E532" s="153" t="s">
        <v>270</v>
      </c>
      <c r="F532" s="153" t="s">
        <v>469</v>
      </c>
      <c r="G532" s="165">
        <v>1</v>
      </c>
      <c r="H532" s="166">
        <v>121</v>
      </c>
      <c r="I532" s="156">
        <v>2661.97</v>
      </c>
      <c r="J532" s="153" t="s">
        <v>461</v>
      </c>
    </row>
    <row r="533" spans="1:10" x14ac:dyDescent="0.2">
      <c r="A533" s="153" t="s">
        <v>237</v>
      </c>
      <c r="B533" s="153" t="s">
        <v>251</v>
      </c>
      <c r="C533" s="154">
        <v>44074</v>
      </c>
      <c r="D533" s="153">
        <v>542</v>
      </c>
      <c r="E533" s="153" t="s">
        <v>270</v>
      </c>
      <c r="F533" s="153" t="s">
        <v>478</v>
      </c>
      <c r="G533" s="165">
        <v>1</v>
      </c>
      <c r="H533" s="166">
        <v>100</v>
      </c>
      <c r="I533" s="156">
        <v>2726.76</v>
      </c>
      <c r="J533" s="153" t="s">
        <v>461</v>
      </c>
    </row>
    <row r="534" spans="1:10" x14ac:dyDescent="0.2">
      <c r="A534" s="153" t="s">
        <v>237</v>
      </c>
      <c r="B534" s="153" t="s">
        <v>251</v>
      </c>
      <c r="C534" s="154">
        <v>44074</v>
      </c>
      <c r="D534" s="153">
        <v>542</v>
      </c>
      <c r="E534" s="153" t="s">
        <v>270</v>
      </c>
      <c r="F534" s="153" t="s">
        <v>482</v>
      </c>
      <c r="G534" s="165">
        <v>1</v>
      </c>
      <c r="H534" s="166">
        <v>743</v>
      </c>
      <c r="I534" s="156">
        <v>13701.38</v>
      </c>
      <c r="J534" s="153" t="s">
        <v>461</v>
      </c>
    </row>
    <row r="535" spans="1:10" x14ac:dyDescent="0.2">
      <c r="A535" s="153" t="s">
        <v>237</v>
      </c>
      <c r="B535" s="153" t="s">
        <v>251</v>
      </c>
      <c r="C535" s="154">
        <v>44074</v>
      </c>
      <c r="D535" s="153">
        <v>542</v>
      </c>
      <c r="E535" s="153" t="s">
        <v>270</v>
      </c>
      <c r="F535" s="153" t="s">
        <v>550</v>
      </c>
      <c r="G535" s="165">
        <v>1</v>
      </c>
      <c r="H535" s="166">
        <v>119.09</v>
      </c>
      <c r="I535" s="156">
        <v>3370.94</v>
      </c>
      <c r="J535" s="153" t="s">
        <v>461</v>
      </c>
    </row>
    <row r="536" spans="1:10" x14ac:dyDescent="0.2">
      <c r="A536" s="153" t="s">
        <v>237</v>
      </c>
      <c r="B536" s="153" t="s">
        <v>251</v>
      </c>
      <c r="C536" s="154">
        <v>44074</v>
      </c>
      <c r="D536" s="153">
        <v>542</v>
      </c>
      <c r="E536" s="153" t="s">
        <v>270</v>
      </c>
      <c r="F536" s="153" t="s">
        <v>491</v>
      </c>
      <c r="G536" s="165">
        <v>1</v>
      </c>
      <c r="H536" s="166">
        <v>265</v>
      </c>
      <c r="I536" s="156">
        <v>4107.5</v>
      </c>
      <c r="J536" s="153" t="s">
        <v>461</v>
      </c>
    </row>
    <row r="537" spans="1:10" x14ac:dyDescent="0.2">
      <c r="A537" s="153" t="s">
        <v>237</v>
      </c>
      <c r="B537" s="153" t="s">
        <v>251</v>
      </c>
      <c r="C537" s="154">
        <v>44074</v>
      </c>
      <c r="D537" s="153">
        <v>507</v>
      </c>
      <c r="E537" s="153" t="s">
        <v>271</v>
      </c>
      <c r="F537" s="153" t="s">
        <v>476</v>
      </c>
      <c r="G537" s="165">
        <v>1</v>
      </c>
      <c r="H537" s="166">
        <v>20018.78</v>
      </c>
      <c r="I537" s="156">
        <v>145064.5</v>
      </c>
      <c r="J537" s="153" t="s">
        <v>461</v>
      </c>
    </row>
    <row r="538" spans="1:10" x14ac:dyDescent="0.2">
      <c r="A538" s="153" t="s">
        <v>237</v>
      </c>
      <c r="B538" s="153" t="s">
        <v>251</v>
      </c>
      <c r="C538" s="154">
        <v>44074</v>
      </c>
      <c r="D538" s="153">
        <v>514</v>
      </c>
      <c r="E538" s="153" t="s">
        <v>272</v>
      </c>
      <c r="F538" s="153" t="s">
        <v>487</v>
      </c>
      <c r="G538" s="165">
        <v>1</v>
      </c>
      <c r="H538" s="166">
        <v>721.35</v>
      </c>
      <c r="I538" s="156">
        <v>24802.63</v>
      </c>
      <c r="J538" s="153" t="s">
        <v>461</v>
      </c>
    </row>
    <row r="539" spans="1:10" x14ac:dyDescent="0.2">
      <c r="A539" s="153" t="s">
        <v>237</v>
      </c>
      <c r="B539" s="153" t="s">
        <v>251</v>
      </c>
      <c r="C539" s="154">
        <v>44074</v>
      </c>
      <c r="D539" s="153">
        <v>551</v>
      </c>
      <c r="E539" s="153" t="s">
        <v>273</v>
      </c>
      <c r="F539" s="153" t="s">
        <v>527</v>
      </c>
      <c r="G539" s="165">
        <v>1</v>
      </c>
      <c r="H539" s="166">
        <v>1660.64</v>
      </c>
      <c r="I539" s="156">
        <v>0</v>
      </c>
      <c r="J539" s="153" t="s">
        <v>461</v>
      </c>
    </row>
    <row r="540" spans="1:10" x14ac:dyDescent="0.2">
      <c r="A540" s="153" t="s">
        <v>237</v>
      </c>
      <c r="B540" s="153" t="s">
        <v>251</v>
      </c>
      <c r="C540" s="154">
        <v>44074</v>
      </c>
      <c r="D540" s="153">
        <v>551</v>
      </c>
      <c r="E540" s="153" t="s">
        <v>273</v>
      </c>
      <c r="F540" s="153" t="s">
        <v>487</v>
      </c>
      <c r="G540" s="165">
        <v>1</v>
      </c>
      <c r="H540" s="166">
        <v>238.24</v>
      </c>
      <c r="I540" s="156">
        <v>6670.58</v>
      </c>
      <c r="J540" s="153" t="s">
        <v>461</v>
      </c>
    </row>
    <row r="541" spans="1:10" x14ac:dyDescent="0.2">
      <c r="A541" s="153" t="s">
        <v>237</v>
      </c>
      <c r="B541" s="153" t="s">
        <v>251</v>
      </c>
      <c r="C541" s="154">
        <v>44074</v>
      </c>
      <c r="D541" s="153">
        <v>540</v>
      </c>
      <c r="E541" s="153" t="s">
        <v>274</v>
      </c>
      <c r="F541" s="153" t="s">
        <v>518</v>
      </c>
      <c r="G541" s="165">
        <v>1</v>
      </c>
      <c r="H541" s="166">
        <v>577</v>
      </c>
      <c r="I541" s="156">
        <v>4183.1400000000003</v>
      </c>
      <c r="J541" s="153" t="s">
        <v>461</v>
      </c>
    </row>
    <row r="542" spans="1:10" x14ac:dyDescent="0.2">
      <c r="A542" s="153" t="s">
        <v>237</v>
      </c>
      <c r="B542" s="153" t="s">
        <v>251</v>
      </c>
      <c r="C542" s="154">
        <v>44074</v>
      </c>
      <c r="D542" s="153">
        <v>540</v>
      </c>
      <c r="E542" s="153" t="s">
        <v>274</v>
      </c>
      <c r="F542" s="153" t="s">
        <v>564</v>
      </c>
      <c r="G542" s="165">
        <v>1</v>
      </c>
      <c r="H542" s="166">
        <v>587</v>
      </c>
      <c r="I542" s="156">
        <v>3962.11</v>
      </c>
      <c r="J542" s="153" t="s">
        <v>461</v>
      </c>
    </row>
    <row r="543" spans="1:10" x14ac:dyDescent="0.2">
      <c r="A543" s="153" t="s">
        <v>237</v>
      </c>
      <c r="B543" s="153" t="s">
        <v>251</v>
      </c>
      <c r="C543" s="154">
        <v>44074</v>
      </c>
      <c r="D543" s="153">
        <v>540</v>
      </c>
      <c r="E543" s="153" t="s">
        <v>274</v>
      </c>
      <c r="F543" s="153" t="s">
        <v>570</v>
      </c>
      <c r="G543" s="165">
        <v>1</v>
      </c>
      <c r="H543" s="166">
        <v>480</v>
      </c>
      <c r="I543" s="156">
        <v>3360.09</v>
      </c>
      <c r="J543" s="153" t="s">
        <v>461</v>
      </c>
    </row>
    <row r="544" spans="1:10" x14ac:dyDescent="0.2">
      <c r="A544" s="153" t="s">
        <v>237</v>
      </c>
      <c r="B544" s="153" t="s">
        <v>251</v>
      </c>
      <c r="C544" s="154">
        <v>44074</v>
      </c>
      <c r="D544" s="153">
        <v>540</v>
      </c>
      <c r="E544" s="153" t="s">
        <v>274</v>
      </c>
      <c r="F544" s="153" t="s">
        <v>569</v>
      </c>
      <c r="G544" s="165">
        <v>1</v>
      </c>
      <c r="H544" s="166">
        <v>470</v>
      </c>
      <c r="I544" s="156">
        <v>3795.64</v>
      </c>
      <c r="J544" s="153" t="s">
        <v>461</v>
      </c>
    </row>
    <row r="545" spans="1:10" x14ac:dyDescent="0.2">
      <c r="A545" s="153" t="s">
        <v>237</v>
      </c>
      <c r="B545" s="153" t="s">
        <v>251</v>
      </c>
      <c r="C545" s="154">
        <v>44074</v>
      </c>
      <c r="D545" s="153">
        <v>540</v>
      </c>
      <c r="E545" s="153" t="s">
        <v>274</v>
      </c>
      <c r="F545" s="153" t="s">
        <v>468</v>
      </c>
      <c r="G545" s="165">
        <v>1</v>
      </c>
      <c r="H545" s="166">
        <v>2494</v>
      </c>
      <c r="I545" s="156">
        <v>23068.65</v>
      </c>
      <c r="J545" s="153" t="s">
        <v>461</v>
      </c>
    </row>
    <row r="546" spans="1:10" x14ac:dyDescent="0.2">
      <c r="A546" s="153" t="s">
        <v>237</v>
      </c>
      <c r="B546" s="153" t="s">
        <v>251</v>
      </c>
      <c r="C546" s="154">
        <v>44074</v>
      </c>
      <c r="D546" s="153">
        <v>481</v>
      </c>
      <c r="E546" s="153" t="s">
        <v>275</v>
      </c>
      <c r="F546" s="153" t="s">
        <v>487</v>
      </c>
      <c r="G546" s="165">
        <v>1</v>
      </c>
      <c r="H546" s="166">
        <v>1428.92</v>
      </c>
      <c r="I546" s="156">
        <v>22739.200000000001</v>
      </c>
      <c r="J546" s="153" t="s">
        <v>461</v>
      </c>
    </row>
    <row r="547" spans="1:10" x14ac:dyDescent="0.2">
      <c r="A547" s="153" t="s">
        <v>237</v>
      </c>
      <c r="B547" s="153" t="s">
        <v>251</v>
      </c>
      <c r="C547" s="154">
        <v>44074</v>
      </c>
      <c r="D547" s="153">
        <v>503</v>
      </c>
      <c r="E547" s="153" t="s">
        <v>276</v>
      </c>
      <c r="F547" s="153" t="s">
        <v>486</v>
      </c>
      <c r="G547" s="165">
        <v>1</v>
      </c>
      <c r="H547" s="166">
        <v>88.51</v>
      </c>
      <c r="I547" s="156">
        <v>0</v>
      </c>
      <c r="J547" s="153" t="s">
        <v>461</v>
      </c>
    </row>
    <row r="548" spans="1:10" x14ac:dyDescent="0.2">
      <c r="A548" s="153" t="s">
        <v>237</v>
      </c>
      <c r="B548" s="153" t="s">
        <v>251</v>
      </c>
      <c r="C548" s="154">
        <v>44074</v>
      </c>
      <c r="D548" s="153">
        <v>503</v>
      </c>
      <c r="E548" s="153" t="s">
        <v>276</v>
      </c>
      <c r="F548" s="153" t="s">
        <v>466</v>
      </c>
      <c r="G548" s="165">
        <v>1</v>
      </c>
      <c r="H548" s="166">
        <v>153</v>
      </c>
      <c r="I548" s="156">
        <v>0</v>
      </c>
      <c r="J548" s="153" t="s">
        <v>461</v>
      </c>
    </row>
    <row r="549" spans="1:10" x14ac:dyDescent="0.2">
      <c r="A549" s="153" t="s">
        <v>237</v>
      </c>
      <c r="B549" s="153" t="s">
        <v>251</v>
      </c>
      <c r="C549" s="154">
        <v>44074</v>
      </c>
      <c r="D549" s="153">
        <v>236</v>
      </c>
      <c r="E549" s="153" t="s">
        <v>277</v>
      </c>
      <c r="F549" s="153" t="s">
        <v>528</v>
      </c>
      <c r="G549" s="165">
        <v>1</v>
      </c>
      <c r="H549" s="166">
        <v>148</v>
      </c>
      <c r="I549" s="156">
        <v>2113.58</v>
      </c>
      <c r="J549" s="153" t="s">
        <v>461</v>
      </c>
    </row>
    <row r="550" spans="1:10" x14ac:dyDescent="0.2">
      <c r="A550" s="153" t="s">
        <v>237</v>
      </c>
      <c r="B550" s="153" t="s">
        <v>251</v>
      </c>
      <c r="C550" s="154">
        <v>44074</v>
      </c>
      <c r="D550" s="153">
        <v>236</v>
      </c>
      <c r="E550" s="153" t="s">
        <v>277</v>
      </c>
      <c r="F550" s="153" t="s">
        <v>537</v>
      </c>
      <c r="G550" s="165">
        <v>2</v>
      </c>
      <c r="H550" s="166">
        <v>1194.29</v>
      </c>
      <c r="I550" s="156">
        <v>18842.73</v>
      </c>
      <c r="J550" s="153" t="s">
        <v>461</v>
      </c>
    </row>
    <row r="551" spans="1:10" x14ac:dyDescent="0.2">
      <c r="A551" s="153" t="s">
        <v>237</v>
      </c>
      <c r="B551" s="153" t="s">
        <v>251</v>
      </c>
      <c r="C551" s="154">
        <v>44074</v>
      </c>
      <c r="D551" s="153">
        <v>236</v>
      </c>
      <c r="E551" s="153" t="s">
        <v>277</v>
      </c>
      <c r="F551" s="153" t="s">
        <v>486</v>
      </c>
      <c r="G551" s="165">
        <v>2</v>
      </c>
      <c r="H551" s="166">
        <v>247.91</v>
      </c>
      <c r="I551" s="156">
        <v>3197.09</v>
      </c>
      <c r="J551" s="153" t="s">
        <v>461</v>
      </c>
    </row>
    <row r="552" spans="1:10" x14ac:dyDescent="0.2">
      <c r="A552" s="153" t="s">
        <v>237</v>
      </c>
      <c r="B552" s="153" t="s">
        <v>251</v>
      </c>
      <c r="C552" s="154">
        <v>44074</v>
      </c>
      <c r="D552" s="153">
        <v>236</v>
      </c>
      <c r="E552" s="153" t="s">
        <v>277</v>
      </c>
      <c r="F552" s="153" t="s">
        <v>521</v>
      </c>
      <c r="G552" s="165">
        <v>1</v>
      </c>
      <c r="H552" s="166">
        <v>185.48</v>
      </c>
      <c r="I552" s="156">
        <v>270.3</v>
      </c>
      <c r="J552" s="153" t="s">
        <v>461</v>
      </c>
    </row>
    <row r="553" spans="1:10" x14ac:dyDescent="0.2">
      <c r="A553" s="153" t="s">
        <v>237</v>
      </c>
      <c r="B553" s="153" t="s">
        <v>251</v>
      </c>
      <c r="C553" s="154">
        <v>44074</v>
      </c>
      <c r="D553" s="153">
        <v>236</v>
      </c>
      <c r="E553" s="153" t="s">
        <v>277</v>
      </c>
      <c r="F553" s="153" t="s">
        <v>568</v>
      </c>
      <c r="G553" s="165">
        <v>1</v>
      </c>
      <c r="H553" s="166">
        <v>278.7</v>
      </c>
      <c r="I553" s="156">
        <v>3706.05</v>
      </c>
      <c r="J553" s="153" t="s">
        <v>461</v>
      </c>
    </row>
    <row r="554" spans="1:10" x14ac:dyDescent="0.2">
      <c r="A554" s="153" t="s">
        <v>237</v>
      </c>
      <c r="B554" s="153" t="s">
        <v>251</v>
      </c>
      <c r="C554" s="154">
        <v>44074</v>
      </c>
      <c r="D554" s="153">
        <v>236</v>
      </c>
      <c r="E554" s="153" t="s">
        <v>277</v>
      </c>
      <c r="F554" s="153" t="s">
        <v>469</v>
      </c>
      <c r="G554" s="165">
        <v>1</v>
      </c>
      <c r="H554" s="166">
        <v>17</v>
      </c>
      <c r="I554" s="156">
        <v>210.18</v>
      </c>
      <c r="J554" s="153" t="s">
        <v>461</v>
      </c>
    </row>
    <row r="555" spans="1:10" x14ac:dyDescent="0.2">
      <c r="A555" s="153" t="s">
        <v>237</v>
      </c>
      <c r="B555" s="153" t="s">
        <v>251</v>
      </c>
      <c r="C555" s="154">
        <v>44074</v>
      </c>
      <c r="D555" s="153">
        <v>236</v>
      </c>
      <c r="E555" s="153" t="s">
        <v>277</v>
      </c>
      <c r="F555" s="153" t="s">
        <v>479</v>
      </c>
      <c r="G555" s="165">
        <v>1</v>
      </c>
      <c r="H555" s="166">
        <v>9</v>
      </c>
      <c r="I555" s="156">
        <v>569.66</v>
      </c>
      <c r="J555" s="153" t="s">
        <v>461</v>
      </c>
    </row>
    <row r="556" spans="1:10" x14ac:dyDescent="0.2">
      <c r="A556" s="153" t="s">
        <v>237</v>
      </c>
      <c r="B556" s="153" t="s">
        <v>251</v>
      </c>
      <c r="C556" s="154">
        <v>44074</v>
      </c>
      <c r="D556" s="153">
        <v>236</v>
      </c>
      <c r="E556" s="153" t="s">
        <v>277</v>
      </c>
      <c r="F556" s="153" t="s">
        <v>557</v>
      </c>
      <c r="G556" s="165">
        <v>1</v>
      </c>
      <c r="H556" s="166">
        <v>134.72</v>
      </c>
      <c r="I556" s="156">
        <v>2852.31</v>
      </c>
      <c r="J556" s="153" t="s">
        <v>461</v>
      </c>
    </row>
    <row r="557" spans="1:10" x14ac:dyDescent="0.2">
      <c r="A557" s="153" t="s">
        <v>237</v>
      </c>
      <c r="B557" s="153" t="s">
        <v>251</v>
      </c>
      <c r="C557" s="154">
        <v>44074</v>
      </c>
      <c r="D557" s="153">
        <v>236</v>
      </c>
      <c r="E557" s="153" t="s">
        <v>277</v>
      </c>
      <c r="F557" s="153" t="s">
        <v>558</v>
      </c>
      <c r="G557" s="165">
        <v>1</v>
      </c>
      <c r="H557" s="166">
        <v>1738</v>
      </c>
      <c r="I557" s="156">
        <v>22492.94</v>
      </c>
      <c r="J557" s="153" t="s">
        <v>461</v>
      </c>
    </row>
    <row r="558" spans="1:10" x14ac:dyDescent="0.2">
      <c r="A558" s="153" t="s">
        <v>237</v>
      </c>
      <c r="B558" s="153" t="s">
        <v>251</v>
      </c>
      <c r="C558" s="154">
        <v>44074</v>
      </c>
      <c r="D558" s="153">
        <v>236</v>
      </c>
      <c r="E558" s="153" t="s">
        <v>277</v>
      </c>
      <c r="F558" s="153" t="s">
        <v>484</v>
      </c>
      <c r="G558" s="165">
        <v>1</v>
      </c>
      <c r="H558" s="166">
        <v>104.87</v>
      </c>
      <c r="I558" s="156">
        <v>1506.91</v>
      </c>
      <c r="J558" s="153" t="s">
        <v>461</v>
      </c>
    </row>
    <row r="559" spans="1:10" x14ac:dyDescent="0.2">
      <c r="A559" s="153" t="s">
        <v>237</v>
      </c>
      <c r="B559" s="153" t="s">
        <v>251</v>
      </c>
      <c r="C559" s="154">
        <v>44074</v>
      </c>
      <c r="D559" s="153">
        <v>236</v>
      </c>
      <c r="E559" s="153" t="s">
        <v>277</v>
      </c>
      <c r="F559" s="153" t="s">
        <v>468</v>
      </c>
      <c r="G559" s="165">
        <v>2</v>
      </c>
      <c r="H559" s="166">
        <v>208.2</v>
      </c>
      <c r="I559" s="156">
        <v>6556.53</v>
      </c>
      <c r="J559" s="153" t="s">
        <v>461</v>
      </c>
    </row>
    <row r="560" spans="1:10" x14ac:dyDescent="0.2">
      <c r="A560" s="153" t="s">
        <v>237</v>
      </c>
      <c r="B560" s="153" t="s">
        <v>251</v>
      </c>
      <c r="C560" s="154">
        <v>44074</v>
      </c>
      <c r="D560" s="153">
        <v>236</v>
      </c>
      <c r="E560" s="153" t="s">
        <v>277</v>
      </c>
      <c r="F560" s="153" t="s">
        <v>491</v>
      </c>
      <c r="G560" s="165">
        <v>1</v>
      </c>
      <c r="H560" s="166">
        <v>715.17</v>
      </c>
      <c r="I560" s="156">
        <v>12117.59</v>
      </c>
      <c r="J560" s="153" t="s">
        <v>461</v>
      </c>
    </row>
    <row r="561" spans="1:10" x14ac:dyDescent="0.2">
      <c r="A561" s="153" t="s">
        <v>237</v>
      </c>
      <c r="B561" s="153" t="s">
        <v>251</v>
      </c>
      <c r="C561" s="154">
        <v>44074</v>
      </c>
      <c r="D561" s="153">
        <v>236</v>
      </c>
      <c r="E561" s="153" t="s">
        <v>277</v>
      </c>
      <c r="F561" s="153" t="s">
        <v>498</v>
      </c>
      <c r="G561" s="165">
        <v>1</v>
      </c>
      <c r="H561" s="166">
        <v>518</v>
      </c>
      <c r="I561" s="156">
        <v>9955.34</v>
      </c>
      <c r="J561" s="153" t="s">
        <v>461</v>
      </c>
    </row>
    <row r="562" spans="1:10" x14ac:dyDescent="0.2">
      <c r="A562" s="153" t="s">
        <v>237</v>
      </c>
      <c r="B562" s="153" t="s">
        <v>251</v>
      </c>
      <c r="C562" s="154">
        <v>44074</v>
      </c>
      <c r="D562" s="153">
        <v>236</v>
      </c>
      <c r="E562" s="153" t="s">
        <v>277</v>
      </c>
      <c r="F562" s="153" t="s">
        <v>466</v>
      </c>
      <c r="G562" s="165">
        <v>1</v>
      </c>
      <c r="H562" s="166">
        <v>62</v>
      </c>
      <c r="I562" s="156">
        <v>962.55</v>
      </c>
      <c r="J562" s="153" t="s">
        <v>461</v>
      </c>
    </row>
    <row r="563" spans="1:10" x14ac:dyDescent="0.2">
      <c r="A563" s="153" t="s">
        <v>237</v>
      </c>
      <c r="B563" s="153" t="s">
        <v>251</v>
      </c>
      <c r="C563" s="154">
        <v>44074</v>
      </c>
      <c r="D563" s="153">
        <v>236</v>
      </c>
      <c r="E563" s="153" t="s">
        <v>277</v>
      </c>
      <c r="F563" s="153" t="s">
        <v>465</v>
      </c>
      <c r="G563" s="165">
        <v>1</v>
      </c>
      <c r="H563" s="166">
        <v>286</v>
      </c>
      <c r="I563" s="156">
        <v>6146.99</v>
      </c>
      <c r="J563" s="153" t="s">
        <v>461</v>
      </c>
    </row>
    <row r="564" spans="1:10" x14ac:dyDescent="0.2">
      <c r="A564" s="153" t="s">
        <v>237</v>
      </c>
      <c r="B564" s="153" t="s">
        <v>251</v>
      </c>
      <c r="C564" s="154">
        <v>44074</v>
      </c>
      <c r="D564" s="153">
        <v>297</v>
      </c>
      <c r="E564" s="153" t="s">
        <v>278</v>
      </c>
      <c r="F564" s="153" t="s">
        <v>537</v>
      </c>
      <c r="G564" s="165">
        <v>1</v>
      </c>
      <c r="H564" s="166">
        <v>301.45999999999998</v>
      </c>
      <c r="I564" s="156">
        <v>4657.75</v>
      </c>
      <c r="J564" s="153" t="s">
        <v>461</v>
      </c>
    </row>
    <row r="565" spans="1:10" x14ac:dyDescent="0.2">
      <c r="A565" s="153" t="s">
        <v>237</v>
      </c>
      <c r="B565" s="153" t="s">
        <v>251</v>
      </c>
      <c r="C565" s="154">
        <v>44074</v>
      </c>
      <c r="D565" s="153">
        <v>297</v>
      </c>
      <c r="E565" s="153" t="s">
        <v>278</v>
      </c>
      <c r="F565" s="153" t="s">
        <v>542</v>
      </c>
      <c r="G565" s="165">
        <v>1</v>
      </c>
      <c r="H565" s="166">
        <v>350</v>
      </c>
      <c r="I565" s="156">
        <v>5433.68</v>
      </c>
      <c r="J565" s="153" t="s">
        <v>461</v>
      </c>
    </row>
    <row r="566" spans="1:10" x14ac:dyDescent="0.2">
      <c r="A566" s="153" t="s">
        <v>237</v>
      </c>
      <c r="B566" s="153" t="s">
        <v>251</v>
      </c>
      <c r="C566" s="154">
        <v>44074</v>
      </c>
      <c r="D566" s="153">
        <v>297</v>
      </c>
      <c r="E566" s="153" t="s">
        <v>278</v>
      </c>
      <c r="F566" s="153" t="s">
        <v>469</v>
      </c>
      <c r="G566" s="165">
        <v>1</v>
      </c>
      <c r="H566" s="166">
        <v>836.31</v>
      </c>
      <c r="I566" s="156">
        <v>12030.17</v>
      </c>
      <c r="J566" s="153" t="s">
        <v>461</v>
      </c>
    </row>
    <row r="567" spans="1:10" x14ac:dyDescent="0.2">
      <c r="A567" s="153" t="s">
        <v>237</v>
      </c>
      <c r="B567" s="153" t="s">
        <v>251</v>
      </c>
      <c r="C567" s="154">
        <v>44074</v>
      </c>
      <c r="D567" s="153">
        <v>297</v>
      </c>
      <c r="E567" s="153" t="s">
        <v>278</v>
      </c>
      <c r="F567" s="153" t="s">
        <v>540</v>
      </c>
      <c r="G567" s="165">
        <v>1</v>
      </c>
      <c r="H567" s="166">
        <v>581.69000000000005</v>
      </c>
      <c r="I567" s="156">
        <v>12457.66</v>
      </c>
      <c r="J567" s="153" t="s">
        <v>461</v>
      </c>
    </row>
    <row r="568" spans="1:10" x14ac:dyDescent="0.2">
      <c r="A568" s="153" t="s">
        <v>237</v>
      </c>
      <c r="B568" s="153" t="s">
        <v>251</v>
      </c>
      <c r="C568" s="154">
        <v>44074</v>
      </c>
      <c r="D568" s="153">
        <v>297</v>
      </c>
      <c r="E568" s="153" t="s">
        <v>278</v>
      </c>
      <c r="F568" s="153" t="s">
        <v>468</v>
      </c>
      <c r="G568" s="165">
        <v>1</v>
      </c>
      <c r="H568" s="166">
        <v>39</v>
      </c>
      <c r="I568" s="156">
        <v>757.33</v>
      </c>
      <c r="J568" s="153" t="s">
        <v>461</v>
      </c>
    </row>
    <row r="569" spans="1:10" x14ac:dyDescent="0.2">
      <c r="A569" s="153" t="s">
        <v>237</v>
      </c>
      <c r="B569" s="153" t="s">
        <v>251</v>
      </c>
      <c r="C569" s="154">
        <v>44074</v>
      </c>
      <c r="D569" s="153">
        <v>297</v>
      </c>
      <c r="E569" s="153" t="s">
        <v>278</v>
      </c>
      <c r="F569" s="153" t="s">
        <v>549</v>
      </c>
      <c r="G569" s="165">
        <v>1</v>
      </c>
      <c r="H569" s="166">
        <v>946.22</v>
      </c>
      <c r="I569" s="156">
        <v>15233.4</v>
      </c>
      <c r="J569" s="153" t="s">
        <v>461</v>
      </c>
    </row>
    <row r="570" spans="1:10" x14ac:dyDescent="0.2">
      <c r="A570" s="153" t="s">
        <v>237</v>
      </c>
      <c r="B570" s="153" t="s">
        <v>251</v>
      </c>
      <c r="C570" s="154">
        <v>44074</v>
      </c>
      <c r="D570" s="153">
        <v>506</v>
      </c>
      <c r="E570" s="153" t="s">
        <v>279</v>
      </c>
      <c r="F570" s="153" t="s">
        <v>486</v>
      </c>
      <c r="G570" s="165">
        <v>1</v>
      </c>
      <c r="H570" s="166">
        <v>510.6</v>
      </c>
      <c r="I570" s="156">
        <v>7854.47</v>
      </c>
      <c r="J570" s="153" t="s">
        <v>461</v>
      </c>
    </row>
    <row r="571" spans="1:10" x14ac:dyDescent="0.2">
      <c r="A571" s="153" t="s">
        <v>237</v>
      </c>
      <c r="B571" s="153" t="s">
        <v>251</v>
      </c>
      <c r="C571" s="154">
        <v>44074</v>
      </c>
      <c r="D571" s="153">
        <v>506</v>
      </c>
      <c r="E571" s="153" t="s">
        <v>279</v>
      </c>
      <c r="F571" s="153" t="s">
        <v>470</v>
      </c>
      <c r="G571" s="165">
        <v>1</v>
      </c>
      <c r="H571" s="166">
        <v>97.5</v>
      </c>
      <c r="I571" s="156">
        <v>1679.89</v>
      </c>
      <c r="J571" s="153" t="s">
        <v>461</v>
      </c>
    </row>
    <row r="572" spans="1:10" x14ac:dyDescent="0.2">
      <c r="A572" s="153" t="s">
        <v>237</v>
      </c>
      <c r="B572" s="153" t="s">
        <v>251</v>
      </c>
      <c r="C572" s="154">
        <v>44074</v>
      </c>
      <c r="D572" s="153">
        <v>506</v>
      </c>
      <c r="E572" s="153" t="s">
        <v>279</v>
      </c>
      <c r="F572" s="153" t="s">
        <v>521</v>
      </c>
      <c r="G572" s="165">
        <v>2</v>
      </c>
      <c r="H572" s="166">
        <v>307.88</v>
      </c>
      <c r="I572" s="156">
        <v>3460.65</v>
      </c>
      <c r="J572" s="153" t="s">
        <v>461</v>
      </c>
    </row>
    <row r="573" spans="1:10" x14ac:dyDescent="0.2">
      <c r="A573" s="153" t="s">
        <v>237</v>
      </c>
      <c r="B573" s="153" t="s">
        <v>251</v>
      </c>
      <c r="C573" s="154">
        <v>44074</v>
      </c>
      <c r="D573" s="153">
        <v>506</v>
      </c>
      <c r="E573" s="153" t="s">
        <v>279</v>
      </c>
      <c r="F573" s="153" t="s">
        <v>468</v>
      </c>
      <c r="G573" s="165">
        <v>1</v>
      </c>
      <c r="H573" s="166">
        <v>239.83</v>
      </c>
      <c r="I573" s="156">
        <v>6299.41</v>
      </c>
      <c r="J573" s="153" t="s">
        <v>461</v>
      </c>
    </row>
    <row r="574" spans="1:10" x14ac:dyDescent="0.2">
      <c r="A574" s="153" t="s">
        <v>237</v>
      </c>
      <c r="B574" s="153" t="s">
        <v>251</v>
      </c>
      <c r="C574" s="154">
        <v>44074</v>
      </c>
      <c r="D574" s="153">
        <v>502</v>
      </c>
      <c r="E574" s="153" t="s">
        <v>280</v>
      </c>
      <c r="F574" s="153" t="s">
        <v>476</v>
      </c>
      <c r="G574" s="165">
        <v>1</v>
      </c>
      <c r="H574" s="166">
        <v>16231.56</v>
      </c>
      <c r="I574" s="156">
        <v>57685.42</v>
      </c>
      <c r="J574" s="153" t="s">
        <v>461</v>
      </c>
    </row>
    <row r="575" spans="1:10" x14ac:dyDescent="0.2">
      <c r="A575" s="153" t="s">
        <v>237</v>
      </c>
      <c r="B575" s="153" t="s">
        <v>251</v>
      </c>
      <c r="C575" s="154">
        <v>44074</v>
      </c>
      <c r="D575" s="153">
        <v>486</v>
      </c>
      <c r="E575" s="153" t="s">
        <v>281</v>
      </c>
      <c r="F575" s="153" t="s">
        <v>465</v>
      </c>
      <c r="G575" s="165">
        <v>1</v>
      </c>
      <c r="H575" s="166">
        <v>125</v>
      </c>
      <c r="I575" s="156">
        <v>0</v>
      </c>
      <c r="J575" s="153" t="s">
        <v>461</v>
      </c>
    </row>
    <row r="576" spans="1:10" x14ac:dyDescent="0.2">
      <c r="A576" s="153" t="s">
        <v>237</v>
      </c>
      <c r="B576" s="153" t="s">
        <v>251</v>
      </c>
      <c r="C576" s="154">
        <v>44074</v>
      </c>
      <c r="D576" s="153">
        <v>486</v>
      </c>
      <c r="E576" s="153" t="s">
        <v>281</v>
      </c>
      <c r="F576" s="153" t="s">
        <v>464</v>
      </c>
      <c r="G576" s="165">
        <v>1</v>
      </c>
      <c r="H576" s="166">
        <v>74.33</v>
      </c>
      <c r="I576" s="156">
        <v>0</v>
      </c>
      <c r="J576" s="153" t="s">
        <v>461</v>
      </c>
    </row>
    <row r="577" spans="1:10" x14ac:dyDescent="0.2">
      <c r="A577" s="153" t="s">
        <v>237</v>
      </c>
      <c r="B577" s="153" t="s">
        <v>251</v>
      </c>
      <c r="C577" s="154">
        <v>44074</v>
      </c>
      <c r="D577" s="153">
        <v>486</v>
      </c>
      <c r="E577" s="153" t="s">
        <v>281</v>
      </c>
      <c r="F577" s="153" t="s">
        <v>506</v>
      </c>
      <c r="G577" s="165">
        <v>2</v>
      </c>
      <c r="H577" s="166">
        <v>125.88</v>
      </c>
      <c r="I577" s="156">
        <v>0</v>
      </c>
      <c r="J577" s="153" t="s">
        <v>461</v>
      </c>
    </row>
    <row r="578" spans="1:10" x14ac:dyDescent="0.2">
      <c r="A578" s="153" t="s">
        <v>237</v>
      </c>
      <c r="B578" s="153" t="s">
        <v>251</v>
      </c>
      <c r="C578" s="154">
        <v>44074</v>
      </c>
      <c r="D578" s="153">
        <v>509</v>
      </c>
      <c r="E578" s="153" t="s">
        <v>282</v>
      </c>
      <c r="F578" s="153" t="s">
        <v>474</v>
      </c>
      <c r="G578" s="165">
        <v>1</v>
      </c>
      <c r="H578" s="166">
        <v>466.43</v>
      </c>
      <c r="I578" s="156">
        <v>700.2</v>
      </c>
      <c r="J578" s="153" t="s">
        <v>461</v>
      </c>
    </row>
    <row r="579" spans="1:10" x14ac:dyDescent="0.2">
      <c r="A579" s="153" t="s">
        <v>237</v>
      </c>
      <c r="B579" s="153" t="s">
        <v>251</v>
      </c>
      <c r="C579" s="154">
        <v>44074</v>
      </c>
      <c r="D579" s="153">
        <v>235</v>
      </c>
      <c r="E579" s="153" t="s">
        <v>283</v>
      </c>
      <c r="F579" s="153" t="s">
        <v>471</v>
      </c>
      <c r="G579" s="165">
        <v>1</v>
      </c>
      <c r="H579" s="166">
        <v>72</v>
      </c>
      <c r="I579" s="156">
        <v>745.24</v>
      </c>
      <c r="J579" s="153" t="s">
        <v>461</v>
      </c>
    </row>
    <row r="580" spans="1:10" x14ac:dyDescent="0.2">
      <c r="A580" s="153" t="s">
        <v>237</v>
      </c>
      <c r="B580" s="153" t="s">
        <v>251</v>
      </c>
      <c r="C580" s="154">
        <v>44074</v>
      </c>
      <c r="D580" s="153">
        <v>235</v>
      </c>
      <c r="E580" s="153" t="s">
        <v>283</v>
      </c>
      <c r="F580" s="153" t="s">
        <v>493</v>
      </c>
      <c r="G580" s="165">
        <v>1</v>
      </c>
      <c r="H580" s="166">
        <v>36</v>
      </c>
      <c r="I580" s="156">
        <v>83.64</v>
      </c>
      <c r="J580" s="153" t="s">
        <v>461</v>
      </c>
    </row>
    <row r="581" spans="1:10" x14ac:dyDescent="0.2">
      <c r="A581" s="153" t="s">
        <v>237</v>
      </c>
      <c r="B581" s="153" t="s">
        <v>251</v>
      </c>
      <c r="C581" s="154">
        <v>44074</v>
      </c>
      <c r="D581" s="153">
        <v>235</v>
      </c>
      <c r="E581" s="153" t="s">
        <v>283</v>
      </c>
      <c r="F581" s="153" t="s">
        <v>521</v>
      </c>
      <c r="G581" s="165">
        <v>1</v>
      </c>
      <c r="H581" s="166">
        <v>108</v>
      </c>
      <c r="I581" s="156">
        <v>1462.27</v>
      </c>
      <c r="J581" s="153" t="s">
        <v>461</v>
      </c>
    </row>
    <row r="582" spans="1:10" x14ac:dyDescent="0.2">
      <c r="A582" s="153" t="s">
        <v>237</v>
      </c>
      <c r="B582" s="153" t="s">
        <v>251</v>
      </c>
      <c r="C582" s="154">
        <v>44074</v>
      </c>
      <c r="D582" s="153">
        <v>235</v>
      </c>
      <c r="E582" s="153" t="s">
        <v>283</v>
      </c>
      <c r="F582" s="153" t="s">
        <v>480</v>
      </c>
      <c r="G582" s="165">
        <v>1</v>
      </c>
      <c r="H582" s="166">
        <v>72</v>
      </c>
      <c r="I582" s="156">
        <v>0</v>
      </c>
      <c r="J582" s="153" t="s">
        <v>461</v>
      </c>
    </row>
    <row r="583" spans="1:10" x14ac:dyDescent="0.2">
      <c r="A583" s="153" t="s">
        <v>237</v>
      </c>
      <c r="B583" s="153" t="s">
        <v>251</v>
      </c>
      <c r="C583" s="154">
        <v>44074</v>
      </c>
      <c r="D583" s="153">
        <v>235</v>
      </c>
      <c r="E583" s="153" t="s">
        <v>283</v>
      </c>
      <c r="F583" s="153" t="s">
        <v>484</v>
      </c>
      <c r="G583" s="165">
        <v>1</v>
      </c>
      <c r="H583" s="166">
        <v>36</v>
      </c>
      <c r="I583" s="156">
        <v>432.14</v>
      </c>
      <c r="J583" s="153" t="s">
        <v>461</v>
      </c>
    </row>
    <row r="584" spans="1:10" x14ac:dyDescent="0.2">
      <c r="A584" s="153" t="s">
        <v>237</v>
      </c>
      <c r="B584" s="153" t="s">
        <v>251</v>
      </c>
      <c r="C584" s="154">
        <v>44074</v>
      </c>
      <c r="D584" s="153">
        <v>235</v>
      </c>
      <c r="E584" s="153" t="s">
        <v>283</v>
      </c>
      <c r="F584" s="153" t="s">
        <v>468</v>
      </c>
      <c r="G584" s="165">
        <v>1</v>
      </c>
      <c r="H584" s="166">
        <v>108</v>
      </c>
      <c r="I584" s="156">
        <v>401.14</v>
      </c>
      <c r="J584" s="153" t="s">
        <v>461</v>
      </c>
    </row>
    <row r="585" spans="1:10" x14ac:dyDescent="0.2">
      <c r="A585" s="153" t="s">
        <v>237</v>
      </c>
      <c r="B585" s="153" t="s">
        <v>251</v>
      </c>
      <c r="C585" s="154">
        <v>44074</v>
      </c>
      <c r="D585" s="153">
        <v>512</v>
      </c>
      <c r="E585" s="153" t="s">
        <v>284</v>
      </c>
      <c r="F585" s="153" t="s">
        <v>525</v>
      </c>
      <c r="G585" s="165">
        <v>1</v>
      </c>
      <c r="H585" s="166">
        <v>134.4</v>
      </c>
      <c r="I585" s="156">
        <v>0</v>
      </c>
      <c r="J585" s="153" t="s">
        <v>461</v>
      </c>
    </row>
    <row r="586" spans="1:10" x14ac:dyDescent="0.2">
      <c r="A586" s="153" t="s">
        <v>237</v>
      </c>
      <c r="B586" s="153" t="s">
        <v>251</v>
      </c>
      <c r="C586" s="154">
        <v>44074</v>
      </c>
      <c r="D586" s="153">
        <v>512</v>
      </c>
      <c r="E586" s="153" t="s">
        <v>284</v>
      </c>
      <c r="F586" s="153" t="s">
        <v>469</v>
      </c>
      <c r="G586" s="165">
        <v>1</v>
      </c>
      <c r="H586" s="166">
        <v>142.35</v>
      </c>
      <c r="I586" s="156">
        <v>2287.1799999999998</v>
      </c>
      <c r="J586" s="153" t="s">
        <v>461</v>
      </c>
    </row>
    <row r="587" spans="1:10" x14ac:dyDescent="0.2">
      <c r="A587" s="153" t="s">
        <v>237</v>
      </c>
      <c r="B587" s="153" t="s">
        <v>251</v>
      </c>
      <c r="C587" s="154">
        <v>44074</v>
      </c>
      <c r="D587" s="153">
        <v>512</v>
      </c>
      <c r="E587" s="153" t="s">
        <v>284</v>
      </c>
      <c r="F587" s="153" t="s">
        <v>487</v>
      </c>
      <c r="G587" s="165">
        <v>1</v>
      </c>
      <c r="H587" s="166">
        <v>150.21</v>
      </c>
      <c r="I587" s="156">
        <v>7813.86</v>
      </c>
      <c r="J587" s="153" t="s">
        <v>461</v>
      </c>
    </row>
    <row r="588" spans="1:10" x14ac:dyDescent="0.2">
      <c r="A588" s="153" t="s">
        <v>237</v>
      </c>
      <c r="B588" s="153" t="s">
        <v>251</v>
      </c>
      <c r="C588" s="154">
        <v>44074</v>
      </c>
      <c r="D588" s="153">
        <v>512</v>
      </c>
      <c r="E588" s="153" t="s">
        <v>284</v>
      </c>
      <c r="F588" s="153" t="s">
        <v>475</v>
      </c>
      <c r="G588" s="165">
        <v>1</v>
      </c>
      <c r="H588" s="166">
        <v>31.21</v>
      </c>
      <c r="I588" s="156">
        <v>0</v>
      </c>
      <c r="J588" s="153" t="s">
        <v>461</v>
      </c>
    </row>
    <row r="589" spans="1:10" x14ac:dyDescent="0.2">
      <c r="A589" s="153" t="s">
        <v>237</v>
      </c>
      <c r="B589" s="153" t="s">
        <v>251</v>
      </c>
      <c r="C589" s="154">
        <v>44074</v>
      </c>
      <c r="D589" s="153">
        <v>512</v>
      </c>
      <c r="E589" s="153" t="s">
        <v>284</v>
      </c>
      <c r="F589" s="153" t="s">
        <v>494</v>
      </c>
      <c r="G589" s="165">
        <v>1</v>
      </c>
      <c r="H589" s="166">
        <v>33.15</v>
      </c>
      <c r="I589" s="156">
        <v>0</v>
      </c>
      <c r="J589" s="153" t="s">
        <v>461</v>
      </c>
    </row>
    <row r="590" spans="1:10" x14ac:dyDescent="0.2">
      <c r="A590" s="153" t="s">
        <v>237</v>
      </c>
      <c r="B590" s="153" t="s">
        <v>285</v>
      </c>
      <c r="C590" s="154">
        <v>44074</v>
      </c>
      <c r="D590" s="153">
        <v>572</v>
      </c>
      <c r="E590" s="153" t="s">
        <v>286</v>
      </c>
      <c r="F590" s="153" t="s">
        <v>469</v>
      </c>
      <c r="G590" s="165">
        <v>3</v>
      </c>
      <c r="H590" s="166">
        <v>4463.04</v>
      </c>
      <c r="I590" s="156">
        <v>194733.22</v>
      </c>
      <c r="J590" s="153" t="s">
        <v>461</v>
      </c>
    </row>
    <row r="591" spans="1:10" x14ac:dyDescent="0.2">
      <c r="A591" s="153" t="s">
        <v>237</v>
      </c>
      <c r="B591" s="153" t="s">
        <v>285</v>
      </c>
      <c r="C591" s="154">
        <v>44074</v>
      </c>
      <c r="D591" s="153">
        <v>572</v>
      </c>
      <c r="E591" s="153" t="s">
        <v>286</v>
      </c>
      <c r="F591" s="153" t="s">
        <v>484</v>
      </c>
      <c r="G591" s="165">
        <v>1</v>
      </c>
      <c r="H591" s="166">
        <v>249.36</v>
      </c>
      <c r="I591" s="156">
        <v>4233.33</v>
      </c>
      <c r="J591" s="153" t="s">
        <v>461</v>
      </c>
    </row>
    <row r="592" spans="1:10" x14ac:dyDescent="0.2">
      <c r="A592" s="153" t="s">
        <v>237</v>
      </c>
      <c r="B592" s="153" t="s">
        <v>285</v>
      </c>
      <c r="C592" s="154">
        <v>44074</v>
      </c>
      <c r="D592" s="153">
        <v>572</v>
      </c>
      <c r="E592" s="153" t="s">
        <v>286</v>
      </c>
      <c r="F592" s="153" t="s">
        <v>567</v>
      </c>
      <c r="G592" s="165">
        <v>2</v>
      </c>
      <c r="H592" s="166">
        <v>983.07</v>
      </c>
      <c r="I592" s="156">
        <v>28866.76</v>
      </c>
      <c r="J592" s="153" t="s">
        <v>461</v>
      </c>
    </row>
    <row r="593" spans="1:10" x14ac:dyDescent="0.2">
      <c r="A593" s="153" t="s">
        <v>237</v>
      </c>
      <c r="B593" s="153" t="s">
        <v>285</v>
      </c>
      <c r="C593" s="154">
        <v>44074</v>
      </c>
      <c r="D593" s="153">
        <v>637</v>
      </c>
      <c r="E593" s="153" t="s">
        <v>287</v>
      </c>
      <c r="F593" s="153" t="s">
        <v>522</v>
      </c>
      <c r="G593" s="165">
        <v>1</v>
      </c>
      <c r="H593" s="166">
        <v>595.88</v>
      </c>
      <c r="I593" s="156">
        <v>1486.76</v>
      </c>
      <c r="J593" s="153" t="s">
        <v>461</v>
      </c>
    </row>
    <row r="594" spans="1:10" x14ac:dyDescent="0.2">
      <c r="A594" s="153" t="s">
        <v>237</v>
      </c>
      <c r="B594" s="153" t="s">
        <v>285</v>
      </c>
      <c r="C594" s="154">
        <v>44074</v>
      </c>
      <c r="D594" s="153">
        <v>630</v>
      </c>
      <c r="E594" s="153" t="s">
        <v>288</v>
      </c>
      <c r="F594" s="153" t="s">
        <v>535</v>
      </c>
      <c r="G594" s="165">
        <v>1</v>
      </c>
      <c r="H594" s="166">
        <v>1170</v>
      </c>
      <c r="I594" s="156">
        <v>12251.8</v>
      </c>
      <c r="J594" s="153" t="s">
        <v>461</v>
      </c>
    </row>
    <row r="595" spans="1:10" x14ac:dyDescent="0.2">
      <c r="A595" s="153" t="s">
        <v>237</v>
      </c>
      <c r="B595" s="153" t="s">
        <v>285</v>
      </c>
      <c r="C595" s="154">
        <v>44074</v>
      </c>
      <c r="D595" s="153">
        <v>630</v>
      </c>
      <c r="E595" s="153" t="s">
        <v>288</v>
      </c>
      <c r="F595" s="153" t="s">
        <v>508</v>
      </c>
      <c r="G595" s="165">
        <v>1</v>
      </c>
      <c r="H595" s="166">
        <v>255</v>
      </c>
      <c r="I595" s="156">
        <v>217.97</v>
      </c>
      <c r="J595" s="153" t="s">
        <v>461</v>
      </c>
    </row>
    <row r="596" spans="1:10" x14ac:dyDescent="0.2">
      <c r="A596" s="153" t="s">
        <v>237</v>
      </c>
      <c r="B596" s="153" t="s">
        <v>285</v>
      </c>
      <c r="C596" s="154">
        <v>44074</v>
      </c>
      <c r="D596" s="153">
        <v>630</v>
      </c>
      <c r="E596" s="153" t="s">
        <v>288</v>
      </c>
      <c r="F596" s="153" t="s">
        <v>466</v>
      </c>
      <c r="G596" s="165">
        <v>1</v>
      </c>
      <c r="H596" s="166">
        <v>107</v>
      </c>
      <c r="I596" s="156">
        <v>1010.07</v>
      </c>
      <c r="J596" s="153" t="s">
        <v>461</v>
      </c>
    </row>
    <row r="597" spans="1:10" x14ac:dyDescent="0.2">
      <c r="A597" s="153" t="s">
        <v>237</v>
      </c>
      <c r="B597" s="153" t="s">
        <v>285</v>
      </c>
      <c r="C597" s="154">
        <v>44074</v>
      </c>
      <c r="D597" s="153">
        <v>630</v>
      </c>
      <c r="E597" s="153" t="s">
        <v>288</v>
      </c>
      <c r="F597" s="153" t="s">
        <v>465</v>
      </c>
      <c r="G597" s="165">
        <v>1</v>
      </c>
      <c r="H597" s="166">
        <v>250</v>
      </c>
      <c r="I597" s="156">
        <v>1485.66</v>
      </c>
      <c r="J597" s="153" t="s">
        <v>461</v>
      </c>
    </row>
    <row r="598" spans="1:10" x14ac:dyDescent="0.2">
      <c r="A598" s="153" t="s">
        <v>237</v>
      </c>
      <c r="B598" s="153" t="s">
        <v>285</v>
      </c>
      <c r="C598" s="154">
        <v>44074</v>
      </c>
      <c r="D598" s="153">
        <v>630</v>
      </c>
      <c r="E598" s="153" t="s">
        <v>288</v>
      </c>
      <c r="F598" s="153" t="s">
        <v>506</v>
      </c>
      <c r="G598" s="165">
        <v>1</v>
      </c>
      <c r="H598" s="166">
        <v>255</v>
      </c>
      <c r="I598" s="156">
        <v>774.8</v>
      </c>
      <c r="J598" s="153" t="s">
        <v>461</v>
      </c>
    </row>
    <row r="599" spans="1:10" x14ac:dyDescent="0.2">
      <c r="A599" s="153" t="s">
        <v>237</v>
      </c>
      <c r="B599" s="153" t="s">
        <v>285</v>
      </c>
      <c r="C599" s="154">
        <v>44074</v>
      </c>
      <c r="D599" s="153">
        <v>632</v>
      </c>
      <c r="E599" s="153" t="s">
        <v>289</v>
      </c>
      <c r="F599" s="153" t="s">
        <v>466</v>
      </c>
      <c r="G599" s="165">
        <v>2</v>
      </c>
      <c r="H599" s="166">
        <v>250.25</v>
      </c>
      <c r="I599" s="156">
        <v>3137.53</v>
      </c>
      <c r="J599" s="153" t="s">
        <v>461</v>
      </c>
    </row>
    <row r="600" spans="1:10" x14ac:dyDescent="0.2">
      <c r="A600" s="153" t="s">
        <v>237</v>
      </c>
      <c r="B600" s="153" t="s">
        <v>285</v>
      </c>
      <c r="C600" s="154">
        <v>44074</v>
      </c>
      <c r="D600" s="153">
        <v>632</v>
      </c>
      <c r="E600" s="153" t="s">
        <v>289</v>
      </c>
      <c r="F600" s="153" t="s">
        <v>506</v>
      </c>
      <c r="G600" s="165">
        <v>1</v>
      </c>
      <c r="H600" s="166">
        <v>380</v>
      </c>
      <c r="I600" s="156">
        <v>1007.24</v>
      </c>
      <c r="J600" s="153" t="s">
        <v>461</v>
      </c>
    </row>
    <row r="601" spans="1:10" x14ac:dyDescent="0.2">
      <c r="A601" s="153" t="s">
        <v>237</v>
      </c>
      <c r="B601" s="153" t="s">
        <v>285</v>
      </c>
      <c r="C601" s="154">
        <v>44074</v>
      </c>
      <c r="D601" s="153">
        <v>629</v>
      </c>
      <c r="E601" s="153" t="s">
        <v>290</v>
      </c>
      <c r="F601" s="153" t="s">
        <v>482</v>
      </c>
      <c r="G601" s="165">
        <v>1</v>
      </c>
      <c r="H601" s="166">
        <v>83</v>
      </c>
      <c r="I601" s="156">
        <v>2354.56</v>
      </c>
      <c r="J601" s="153" t="s">
        <v>461</v>
      </c>
    </row>
    <row r="602" spans="1:10" x14ac:dyDescent="0.2">
      <c r="A602" s="153" t="s">
        <v>237</v>
      </c>
      <c r="B602" s="153" t="s">
        <v>285</v>
      </c>
      <c r="C602" s="154">
        <v>44074</v>
      </c>
      <c r="D602" s="153">
        <v>482</v>
      </c>
      <c r="E602" s="153" t="s">
        <v>291</v>
      </c>
      <c r="F602" s="153" t="s">
        <v>466</v>
      </c>
      <c r="G602" s="165">
        <v>1</v>
      </c>
      <c r="H602" s="166">
        <v>29644</v>
      </c>
      <c r="I602" s="156">
        <v>175321.18</v>
      </c>
      <c r="J602" s="153" t="s">
        <v>461</v>
      </c>
    </row>
    <row r="603" spans="1:10" x14ac:dyDescent="0.2">
      <c r="A603" s="153" t="s">
        <v>237</v>
      </c>
      <c r="B603" s="153" t="s">
        <v>285</v>
      </c>
      <c r="C603" s="154">
        <v>44074</v>
      </c>
      <c r="D603" s="153">
        <v>586</v>
      </c>
      <c r="E603" s="153" t="s">
        <v>293</v>
      </c>
      <c r="F603" s="153" t="s">
        <v>537</v>
      </c>
      <c r="G603" s="165">
        <v>1</v>
      </c>
      <c r="H603" s="166">
        <v>317.7</v>
      </c>
      <c r="I603" s="156">
        <v>7157.1</v>
      </c>
      <c r="J603" s="153" t="s">
        <v>461</v>
      </c>
    </row>
    <row r="604" spans="1:10" x14ac:dyDescent="0.2">
      <c r="A604" s="153" t="s">
        <v>237</v>
      </c>
      <c r="B604" s="153" t="s">
        <v>285</v>
      </c>
      <c r="C604" s="154">
        <v>44074</v>
      </c>
      <c r="D604" s="153">
        <v>586</v>
      </c>
      <c r="E604" s="153" t="s">
        <v>293</v>
      </c>
      <c r="F604" s="153" t="s">
        <v>480</v>
      </c>
      <c r="G604" s="165">
        <v>1</v>
      </c>
      <c r="H604" s="166">
        <v>347.8</v>
      </c>
      <c r="I604" s="156">
        <v>1904.72</v>
      </c>
      <c r="J604" s="153" t="s">
        <v>461</v>
      </c>
    </row>
    <row r="605" spans="1:10" x14ac:dyDescent="0.2">
      <c r="A605" s="153" t="s">
        <v>237</v>
      </c>
      <c r="B605" s="153" t="s">
        <v>285</v>
      </c>
      <c r="C605" s="154">
        <v>44074</v>
      </c>
      <c r="D605" s="153">
        <v>586</v>
      </c>
      <c r="E605" s="153" t="s">
        <v>293</v>
      </c>
      <c r="F605" s="153" t="s">
        <v>510</v>
      </c>
      <c r="G605" s="165">
        <v>2</v>
      </c>
      <c r="H605" s="166">
        <v>938.22</v>
      </c>
      <c r="I605" s="156">
        <v>37841.21</v>
      </c>
      <c r="J605" s="153" t="s">
        <v>461</v>
      </c>
    </row>
    <row r="606" spans="1:10" x14ac:dyDescent="0.2">
      <c r="A606" s="153" t="s">
        <v>237</v>
      </c>
      <c r="B606" s="153" t="s">
        <v>285</v>
      </c>
      <c r="C606" s="154">
        <v>44074</v>
      </c>
      <c r="D606" s="153">
        <v>586</v>
      </c>
      <c r="E606" s="153" t="s">
        <v>293</v>
      </c>
      <c r="F606" s="153" t="s">
        <v>484</v>
      </c>
      <c r="G606" s="165">
        <v>1</v>
      </c>
      <c r="H606" s="166">
        <v>98.48</v>
      </c>
      <c r="I606" s="156">
        <v>2509.59</v>
      </c>
      <c r="J606" s="153" t="s">
        <v>461</v>
      </c>
    </row>
    <row r="607" spans="1:10" x14ac:dyDescent="0.2">
      <c r="A607" s="153" t="s">
        <v>237</v>
      </c>
      <c r="B607" s="153" t="s">
        <v>285</v>
      </c>
      <c r="C607" s="154">
        <v>44074</v>
      </c>
      <c r="D607" s="153">
        <v>586</v>
      </c>
      <c r="E607" s="153" t="s">
        <v>293</v>
      </c>
      <c r="F607" s="153" t="s">
        <v>478</v>
      </c>
      <c r="G607" s="165">
        <v>1</v>
      </c>
      <c r="H607" s="166">
        <v>159.24</v>
      </c>
      <c r="I607" s="156">
        <v>2761.78</v>
      </c>
      <c r="J607" s="153" t="s">
        <v>461</v>
      </c>
    </row>
    <row r="608" spans="1:10" x14ac:dyDescent="0.2">
      <c r="A608" s="153" t="s">
        <v>237</v>
      </c>
      <c r="B608" s="153" t="s">
        <v>285</v>
      </c>
      <c r="C608" s="154">
        <v>44074</v>
      </c>
      <c r="D608" s="153">
        <v>586</v>
      </c>
      <c r="E608" s="153" t="s">
        <v>293</v>
      </c>
      <c r="F608" s="153" t="s">
        <v>468</v>
      </c>
      <c r="G608" s="165">
        <v>3</v>
      </c>
      <c r="H608" s="166">
        <v>587.62</v>
      </c>
      <c r="I608" s="156">
        <v>11452.16</v>
      </c>
      <c r="J608" s="153" t="s">
        <v>461</v>
      </c>
    </row>
    <row r="609" spans="1:10" x14ac:dyDescent="0.2">
      <c r="A609" s="153" t="s">
        <v>237</v>
      </c>
      <c r="B609" s="153" t="s">
        <v>285</v>
      </c>
      <c r="C609" s="154">
        <v>44074</v>
      </c>
      <c r="D609" s="153">
        <v>586</v>
      </c>
      <c r="E609" s="153" t="s">
        <v>293</v>
      </c>
      <c r="F609" s="153" t="s">
        <v>483</v>
      </c>
      <c r="G609" s="165">
        <v>1</v>
      </c>
      <c r="H609" s="166">
        <v>193.04</v>
      </c>
      <c r="I609" s="156">
        <v>4395.28</v>
      </c>
      <c r="J609" s="153" t="s">
        <v>461</v>
      </c>
    </row>
    <row r="610" spans="1:10" x14ac:dyDescent="0.2">
      <c r="A610" s="153" t="s">
        <v>237</v>
      </c>
      <c r="B610" s="153" t="s">
        <v>285</v>
      </c>
      <c r="C610" s="154">
        <v>44074</v>
      </c>
      <c r="D610" s="153">
        <v>557</v>
      </c>
      <c r="E610" s="153" t="s">
        <v>294</v>
      </c>
      <c r="F610" s="153" t="s">
        <v>472</v>
      </c>
      <c r="G610" s="165">
        <v>1</v>
      </c>
      <c r="H610" s="166">
        <v>669.04</v>
      </c>
      <c r="I610" s="156">
        <v>16610.03</v>
      </c>
      <c r="J610" s="153" t="s">
        <v>461</v>
      </c>
    </row>
    <row r="611" spans="1:10" x14ac:dyDescent="0.2">
      <c r="A611" s="153" t="s">
        <v>237</v>
      </c>
      <c r="B611" s="153" t="s">
        <v>285</v>
      </c>
      <c r="C611" s="154">
        <v>44074</v>
      </c>
      <c r="D611" s="153">
        <v>557</v>
      </c>
      <c r="E611" s="153" t="s">
        <v>294</v>
      </c>
      <c r="F611" s="153" t="s">
        <v>513</v>
      </c>
      <c r="G611" s="165">
        <v>1</v>
      </c>
      <c r="H611" s="166">
        <v>5.94</v>
      </c>
      <c r="I611" s="156">
        <v>391.01</v>
      </c>
      <c r="J611" s="153" t="s">
        <v>461</v>
      </c>
    </row>
    <row r="612" spans="1:10" x14ac:dyDescent="0.2">
      <c r="A612" s="153" t="s">
        <v>237</v>
      </c>
      <c r="B612" s="153" t="s">
        <v>285</v>
      </c>
      <c r="C612" s="154">
        <v>44074</v>
      </c>
      <c r="D612" s="153">
        <v>557</v>
      </c>
      <c r="E612" s="153" t="s">
        <v>294</v>
      </c>
      <c r="F612" s="153" t="s">
        <v>471</v>
      </c>
      <c r="G612" s="165">
        <v>1</v>
      </c>
      <c r="H612" s="166">
        <v>172.7</v>
      </c>
      <c r="I612" s="156">
        <v>1429</v>
      </c>
      <c r="J612" s="153" t="s">
        <v>461</v>
      </c>
    </row>
    <row r="613" spans="1:10" x14ac:dyDescent="0.2">
      <c r="A613" s="153" t="s">
        <v>237</v>
      </c>
      <c r="B613" s="153" t="s">
        <v>285</v>
      </c>
      <c r="C613" s="154">
        <v>44074</v>
      </c>
      <c r="D613" s="153">
        <v>557</v>
      </c>
      <c r="E613" s="153" t="s">
        <v>294</v>
      </c>
      <c r="F613" s="153" t="s">
        <v>566</v>
      </c>
      <c r="G613" s="165">
        <v>1</v>
      </c>
      <c r="H613" s="166">
        <v>356.58</v>
      </c>
      <c r="I613" s="156">
        <v>8488.06</v>
      </c>
      <c r="J613" s="153" t="s">
        <v>461</v>
      </c>
    </row>
    <row r="614" spans="1:10" x14ac:dyDescent="0.2">
      <c r="A614" s="153" t="s">
        <v>237</v>
      </c>
      <c r="B614" s="153" t="s">
        <v>285</v>
      </c>
      <c r="C614" s="154">
        <v>44074</v>
      </c>
      <c r="D614" s="153">
        <v>557</v>
      </c>
      <c r="E614" s="153" t="s">
        <v>294</v>
      </c>
      <c r="F614" s="153" t="s">
        <v>469</v>
      </c>
      <c r="G614" s="165">
        <v>2</v>
      </c>
      <c r="H614" s="166">
        <v>4608</v>
      </c>
      <c r="I614" s="156">
        <v>109798.14</v>
      </c>
      <c r="J614" s="153" t="s">
        <v>461</v>
      </c>
    </row>
    <row r="615" spans="1:10" x14ac:dyDescent="0.2">
      <c r="A615" s="153" t="s">
        <v>237</v>
      </c>
      <c r="B615" s="153" t="s">
        <v>285</v>
      </c>
      <c r="C615" s="154">
        <v>44074</v>
      </c>
      <c r="D615" s="153">
        <v>557</v>
      </c>
      <c r="E615" s="153" t="s">
        <v>294</v>
      </c>
      <c r="F615" s="153" t="s">
        <v>480</v>
      </c>
      <c r="G615" s="165">
        <v>1</v>
      </c>
      <c r="H615" s="166">
        <v>55</v>
      </c>
      <c r="I615" s="156">
        <v>0</v>
      </c>
      <c r="J615" s="153" t="s">
        <v>461</v>
      </c>
    </row>
    <row r="616" spans="1:10" x14ac:dyDescent="0.2">
      <c r="A616" s="153" t="s">
        <v>237</v>
      </c>
      <c r="B616" s="153" t="s">
        <v>285</v>
      </c>
      <c r="C616" s="154">
        <v>44074</v>
      </c>
      <c r="D616" s="153">
        <v>557</v>
      </c>
      <c r="E616" s="153" t="s">
        <v>294</v>
      </c>
      <c r="F616" s="153" t="s">
        <v>565</v>
      </c>
      <c r="G616" s="165">
        <v>1</v>
      </c>
      <c r="H616" s="166">
        <v>303.36</v>
      </c>
      <c r="I616" s="156">
        <v>6114.05</v>
      </c>
      <c r="J616" s="153" t="s">
        <v>461</v>
      </c>
    </row>
    <row r="617" spans="1:10" x14ac:dyDescent="0.2">
      <c r="A617" s="153" t="s">
        <v>237</v>
      </c>
      <c r="B617" s="153" t="s">
        <v>285</v>
      </c>
      <c r="C617" s="154">
        <v>44074</v>
      </c>
      <c r="D617" s="153">
        <v>557</v>
      </c>
      <c r="E617" s="153" t="s">
        <v>294</v>
      </c>
      <c r="F617" s="153" t="s">
        <v>478</v>
      </c>
      <c r="G617" s="165">
        <v>1</v>
      </c>
      <c r="H617" s="166">
        <v>375.29</v>
      </c>
      <c r="I617" s="156">
        <v>3413.12</v>
      </c>
      <c r="J617" s="153" t="s">
        <v>461</v>
      </c>
    </row>
    <row r="618" spans="1:10" x14ac:dyDescent="0.2">
      <c r="A618" s="153" t="s">
        <v>237</v>
      </c>
      <c r="B618" s="153" t="s">
        <v>285</v>
      </c>
      <c r="C618" s="154">
        <v>44074</v>
      </c>
      <c r="D618" s="153">
        <v>557</v>
      </c>
      <c r="E618" s="153" t="s">
        <v>294</v>
      </c>
      <c r="F618" s="153" t="s">
        <v>468</v>
      </c>
      <c r="G618" s="165">
        <v>1</v>
      </c>
      <c r="H618" s="166">
        <v>23423.51</v>
      </c>
      <c r="I618" s="156">
        <v>600308.73</v>
      </c>
      <c r="J618" s="153" t="s">
        <v>461</v>
      </c>
    </row>
    <row r="619" spans="1:10" x14ac:dyDescent="0.2">
      <c r="A619" s="153" t="s">
        <v>237</v>
      </c>
      <c r="B619" s="153" t="s">
        <v>285</v>
      </c>
      <c r="C619" s="154">
        <v>44074</v>
      </c>
      <c r="D619" s="153">
        <v>557</v>
      </c>
      <c r="E619" s="153" t="s">
        <v>294</v>
      </c>
      <c r="F619" s="153" t="s">
        <v>474</v>
      </c>
      <c r="G619" s="165">
        <v>1</v>
      </c>
      <c r="H619" s="166">
        <v>65.58</v>
      </c>
      <c r="I619" s="156">
        <v>309.97000000000003</v>
      </c>
      <c r="J619" s="153" t="s">
        <v>461</v>
      </c>
    </row>
    <row r="620" spans="1:10" x14ac:dyDescent="0.2">
      <c r="A620" s="153" t="s">
        <v>237</v>
      </c>
      <c r="B620" s="153" t="s">
        <v>285</v>
      </c>
      <c r="C620" s="154">
        <v>44074</v>
      </c>
      <c r="D620" s="153">
        <v>557</v>
      </c>
      <c r="E620" s="153" t="s">
        <v>294</v>
      </c>
      <c r="F620" s="153" t="s">
        <v>466</v>
      </c>
      <c r="G620" s="165">
        <v>1</v>
      </c>
      <c r="H620" s="166">
        <v>58.86</v>
      </c>
      <c r="I620" s="156">
        <v>0</v>
      </c>
      <c r="J620" s="153" t="s">
        <v>461</v>
      </c>
    </row>
    <row r="621" spans="1:10" x14ac:dyDescent="0.2">
      <c r="A621" s="153" t="s">
        <v>237</v>
      </c>
      <c r="B621" s="153" t="s">
        <v>285</v>
      </c>
      <c r="C621" s="154">
        <v>44074</v>
      </c>
      <c r="D621" s="153">
        <v>569</v>
      </c>
      <c r="E621" s="153" t="s">
        <v>295</v>
      </c>
      <c r="F621" s="153" t="s">
        <v>468</v>
      </c>
      <c r="G621" s="165">
        <v>1</v>
      </c>
      <c r="H621" s="166">
        <v>255.74</v>
      </c>
      <c r="I621" s="156">
        <v>6650.81</v>
      </c>
      <c r="J621" s="153" t="s">
        <v>461</v>
      </c>
    </row>
    <row r="622" spans="1:10" x14ac:dyDescent="0.2">
      <c r="A622" s="153" t="s">
        <v>237</v>
      </c>
      <c r="B622" s="153" t="s">
        <v>285</v>
      </c>
      <c r="C622" s="154">
        <v>44074</v>
      </c>
      <c r="D622" s="153">
        <v>569</v>
      </c>
      <c r="E622" s="153" t="s">
        <v>295</v>
      </c>
      <c r="F622" s="153" t="s">
        <v>475</v>
      </c>
      <c r="G622" s="165">
        <v>1</v>
      </c>
      <c r="H622" s="166">
        <v>91.51</v>
      </c>
      <c r="I622" s="156">
        <v>0</v>
      </c>
      <c r="J622" s="153" t="s">
        <v>461</v>
      </c>
    </row>
    <row r="623" spans="1:10" x14ac:dyDescent="0.2">
      <c r="A623" s="153" t="s">
        <v>237</v>
      </c>
      <c r="B623" s="153" t="s">
        <v>285</v>
      </c>
      <c r="C623" s="154">
        <v>44074</v>
      </c>
      <c r="D623" s="153">
        <v>569</v>
      </c>
      <c r="E623" s="153" t="s">
        <v>295</v>
      </c>
      <c r="F623" s="153" t="s">
        <v>474</v>
      </c>
      <c r="G623" s="165">
        <v>1</v>
      </c>
      <c r="H623" s="166">
        <v>392.18</v>
      </c>
      <c r="I623" s="156">
        <v>0</v>
      </c>
      <c r="J623" s="153" t="s">
        <v>461</v>
      </c>
    </row>
    <row r="624" spans="1:10" x14ac:dyDescent="0.2">
      <c r="A624" s="153" t="s">
        <v>237</v>
      </c>
      <c r="B624" s="153" t="s">
        <v>285</v>
      </c>
      <c r="C624" s="154">
        <v>44074</v>
      </c>
      <c r="D624" s="153">
        <v>636</v>
      </c>
      <c r="E624" s="153" t="s">
        <v>296</v>
      </c>
      <c r="F624" s="153" t="s">
        <v>480</v>
      </c>
      <c r="G624" s="165">
        <v>1</v>
      </c>
      <c r="H624" s="166">
        <v>108</v>
      </c>
      <c r="I624" s="156">
        <v>0</v>
      </c>
      <c r="J624" s="153" t="s">
        <v>461</v>
      </c>
    </row>
    <row r="625" spans="1:10" x14ac:dyDescent="0.2">
      <c r="A625" s="153" t="s">
        <v>237</v>
      </c>
      <c r="B625" s="153" t="s">
        <v>285</v>
      </c>
      <c r="C625" s="154">
        <v>44074</v>
      </c>
      <c r="D625" s="153">
        <v>636</v>
      </c>
      <c r="E625" s="153" t="s">
        <v>296</v>
      </c>
      <c r="F625" s="153" t="s">
        <v>564</v>
      </c>
      <c r="G625" s="165">
        <v>1</v>
      </c>
      <c r="H625" s="166">
        <v>150</v>
      </c>
      <c r="I625" s="156">
        <v>4105.04</v>
      </c>
      <c r="J625" s="153" t="s">
        <v>461</v>
      </c>
    </row>
    <row r="626" spans="1:10" x14ac:dyDescent="0.2">
      <c r="A626" s="153" t="s">
        <v>237</v>
      </c>
      <c r="B626" s="153" t="s">
        <v>285</v>
      </c>
      <c r="C626" s="154">
        <v>44074</v>
      </c>
      <c r="D626" s="153">
        <v>636</v>
      </c>
      <c r="E626" s="153" t="s">
        <v>296</v>
      </c>
      <c r="F626" s="153" t="s">
        <v>465</v>
      </c>
      <c r="G626" s="165">
        <v>1</v>
      </c>
      <c r="H626" s="166">
        <v>77</v>
      </c>
      <c r="I626" s="156">
        <v>0</v>
      </c>
      <c r="J626" s="153" t="s">
        <v>461</v>
      </c>
    </row>
    <row r="627" spans="1:10" x14ac:dyDescent="0.2">
      <c r="A627" s="153" t="s">
        <v>237</v>
      </c>
      <c r="B627" s="153" t="s">
        <v>285</v>
      </c>
      <c r="C627" s="154">
        <v>44074</v>
      </c>
      <c r="D627" s="153">
        <v>636</v>
      </c>
      <c r="E627" s="153" t="s">
        <v>296</v>
      </c>
      <c r="F627" s="153" t="s">
        <v>464</v>
      </c>
      <c r="G627" s="165">
        <v>1</v>
      </c>
      <c r="H627" s="166">
        <v>156.84</v>
      </c>
      <c r="I627" s="156">
        <v>0</v>
      </c>
      <c r="J627" s="153" t="s">
        <v>461</v>
      </c>
    </row>
    <row r="628" spans="1:10" x14ac:dyDescent="0.2">
      <c r="A628" s="153" t="s">
        <v>237</v>
      </c>
      <c r="B628" s="153" t="s">
        <v>285</v>
      </c>
      <c r="C628" s="154">
        <v>44074</v>
      </c>
      <c r="D628" s="153">
        <v>636</v>
      </c>
      <c r="E628" s="153" t="s">
        <v>296</v>
      </c>
      <c r="F628" s="153" t="s">
        <v>506</v>
      </c>
      <c r="G628" s="165">
        <v>1</v>
      </c>
      <c r="H628" s="166">
        <v>67</v>
      </c>
      <c r="I628" s="156">
        <v>0</v>
      </c>
      <c r="J628" s="153" t="s">
        <v>461</v>
      </c>
    </row>
    <row r="629" spans="1:10" x14ac:dyDescent="0.2">
      <c r="A629" s="153" t="s">
        <v>237</v>
      </c>
      <c r="B629" s="153" t="s">
        <v>285</v>
      </c>
      <c r="C629" s="154">
        <v>44074</v>
      </c>
      <c r="D629" s="153">
        <v>588</v>
      </c>
      <c r="E629" s="153" t="s">
        <v>297</v>
      </c>
      <c r="F629" s="153" t="s">
        <v>510</v>
      </c>
      <c r="G629" s="165">
        <v>1</v>
      </c>
      <c r="H629" s="166">
        <v>8077.44</v>
      </c>
      <c r="I629" s="156">
        <v>59217.25</v>
      </c>
      <c r="J629" s="153" t="s">
        <v>461</v>
      </c>
    </row>
    <row r="630" spans="1:10" x14ac:dyDescent="0.2">
      <c r="A630" s="153" t="s">
        <v>237</v>
      </c>
      <c r="B630" s="153" t="s">
        <v>285</v>
      </c>
      <c r="C630" s="154">
        <v>44074</v>
      </c>
      <c r="D630" s="153">
        <v>628</v>
      </c>
      <c r="E630" s="153" t="s">
        <v>299</v>
      </c>
      <c r="F630" s="153" t="s">
        <v>522</v>
      </c>
      <c r="G630" s="165">
        <v>1</v>
      </c>
      <c r="H630" s="166">
        <v>567</v>
      </c>
      <c r="I630" s="156">
        <v>8659.01</v>
      </c>
      <c r="J630" s="153" t="s">
        <v>461</v>
      </c>
    </row>
    <row r="631" spans="1:10" x14ac:dyDescent="0.2">
      <c r="A631" s="153" t="s">
        <v>237</v>
      </c>
      <c r="B631" s="153" t="s">
        <v>285</v>
      </c>
      <c r="C631" s="154">
        <v>44074</v>
      </c>
      <c r="D631" s="153">
        <v>628</v>
      </c>
      <c r="E631" s="153" t="s">
        <v>299</v>
      </c>
      <c r="F631" s="153" t="s">
        <v>506</v>
      </c>
      <c r="G631" s="165">
        <v>1</v>
      </c>
      <c r="H631" s="166">
        <v>28</v>
      </c>
      <c r="I631" s="156">
        <v>495.47</v>
      </c>
      <c r="J631" s="153" t="s">
        <v>461</v>
      </c>
    </row>
    <row r="632" spans="1:10" x14ac:dyDescent="0.2">
      <c r="A632" s="153" t="s">
        <v>237</v>
      </c>
      <c r="B632" s="153" t="s">
        <v>285</v>
      </c>
      <c r="C632" s="154">
        <v>44074</v>
      </c>
      <c r="D632" s="153">
        <v>14</v>
      </c>
      <c r="E632" s="153" t="s">
        <v>300</v>
      </c>
      <c r="F632" s="153" t="s">
        <v>469</v>
      </c>
      <c r="G632" s="165">
        <v>1</v>
      </c>
      <c r="H632" s="166">
        <v>1878</v>
      </c>
      <c r="I632" s="156">
        <v>33003.61</v>
      </c>
      <c r="J632" s="153" t="s">
        <v>461</v>
      </c>
    </row>
    <row r="633" spans="1:10" x14ac:dyDescent="0.2">
      <c r="A633" s="153" t="s">
        <v>237</v>
      </c>
      <c r="B633" s="153" t="s">
        <v>285</v>
      </c>
      <c r="C633" s="154">
        <v>44074</v>
      </c>
      <c r="D633" s="153">
        <v>172</v>
      </c>
      <c r="E633" s="153" t="s">
        <v>301</v>
      </c>
      <c r="F633" s="153" t="s">
        <v>469</v>
      </c>
      <c r="G633" s="165">
        <v>1</v>
      </c>
      <c r="H633" s="166">
        <v>457.77</v>
      </c>
      <c r="I633" s="156">
        <v>9848.5</v>
      </c>
      <c r="J633" s="153" t="s">
        <v>461</v>
      </c>
    </row>
    <row r="634" spans="1:10" x14ac:dyDescent="0.2">
      <c r="A634" s="153" t="s">
        <v>237</v>
      </c>
      <c r="B634" s="153" t="s">
        <v>285</v>
      </c>
      <c r="C634" s="154">
        <v>44074</v>
      </c>
      <c r="D634" s="153">
        <v>172</v>
      </c>
      <c r="E634" s="153" t="s">
        <v>301</v>
      </c>
      <c r="F634" s="153" t="s">
        <v>468</v>
      </c>
      <c r="G634" s="165">
        <v>1</v>
      </c>
      <c r="H634" s="166">
        <v>270.16000000000003</v>
      </c>
      <c r="I634" s="156">
        <v>11500.17</v>
      </c>
      <c r="J634" s="153" t="s">
        <v>461</v>
      </c>
    </row>
    <row r="635" spans="1:10" x14ac:dyDescent="0.2">
      <c r="A635" s="153" t="s">
        <v>237</v>
      </c>
      <c r="B635" s="153" t="s">
        <v>285</v>
      </c>
      <c r="C635" s="154">
        <v>44074</v>
      </c>
      <c r="D635" s="153">
        <v>172</v>
      </c>
      <c r="E635" s="153" t="s">
        <v>301</v>
      </c>
      <c r="F635" s="153" t="s">
        <v>520</v>
      </c>
      <c r="G635" s="165">
        <v>1</v>
      </c>
      <c r="H635" s="166">
        <v>1503.03</v>
      </c>
      <c r="I635" s="156">
        <v>26343.74</v>
      </c>
      <c r="J635" s="153" t="s">
        <v>461</v>
      </c>
    </row>
    <row r="636" spans="1:10" x14ac:dyDescent="0.2">
      <c r="A636" s="153" t="s">
        <v>237</v>
      </c>
      <c r="B636" s="153" t="s">
        <v>285</v>
      </c>
      <c r="C636" s="154">
        <v>44074</v>
      </c>
      <c r="D636" s="153">
        <v>626</v>
      </c>
      <c r="E636" s="153" t="s">
        <v>302</v>
      </c>
      <c r="F636" s="153" t="s">
        <v>468</v>
      </c>
      <c r="G636" s="165">
        <v>1</v>
      </c>
      <c r="H636" s="166">
        <v>155</v>
      </c>
      <c r="I636" s="156">
        <v>0</v>
      </c>
      <c r="J636" s="153" t="s">
        <v>461</v>
      </c>
    </row>
    <row r="637" spans="1:10" x14ac:dyDescent="0.2">
      <c r="A637" s="153" t="s">
        <v>237</v>
      </c>
      <c r="B637" s="153" t="s">
        <v>285</v>
      </c>
      <c r="C637" s="154">
        <v>44074</v>
      </c>
      <c r="D637" s="153">
        <v>626</v>
      </c>
      <c r="E637" s="153" t="s">
        <v>302</v>
      </c>
      <c r="F637" s="153" t="s">
        <v>475</v>
      </c>
      <c r="G637" s="165">
        <v>1</v>
      </c>
      <c r="H637" s="166">
        <v>1505</v>
      </c>
      <c r="I637" s="156">
        <v>0</v>
      </c>
      <c r="J637" s="153" t="s">
        <v>461</v>
      </c>
    </row>
    <row r="638" spans="1:10" x14ac:dyDescent="0.2">
      <c r="A638" s="153" t="s">
        <v>237</v>
      </c>
      <c r="B638" s="153" t="s">
        <v>285</v>
      </c>
      <c r="C638" s="154">
        <v>44074</v>
      </c>
      <c r="D638" s="153">
        <v>626</v>
      </c>
      <c r="E638" s="153" t="s">
        <v>302</v>
      </c>
      <c r="F638" s="153" t="s">
        <v>522</v>
      </c>
      <c r="G638" s="165">
        <v>1</v>
      </c>
      <c r="H638" s="166">
        <v>205</v>
      </c>
      <c r="I638" s="156">
        <v>716.73</v>
      </c>
      <c r="J638" s="153" t="s">
        <v>461</v>
      </c>
    </row>
    <row r="639" spans="1:10" x14ac:dyDescent="0.2">
      <c r="A639" s="153" t="s">
        <v>237</v>
      </c>
      <c r="B639" s="153" t="s">
        <v>285</v>
      </c>
      <c r="C639" s="154">
        <v>44074</v>
      </c>
      <c r="D639" s="153">
        <v>626</v>
      </c>
      <c r="E639" s="153" t="s">
        <v>302</v>
      </c>
      <c r="F639" s="153" t="s">
        <v>506</v>
      </c>
      <c r="G639" s="165">
        <v>1</v>
      </c>
      <c r="H639" s="166">
        <v>285</v>
      </c>
      <c r="I639" s="156">
        <v>0</v>
      </c>
      <c r="J639" s="153" t="s">
        <v>461</v>
      </c>
    </row>
    <row r="640" spans="1:10" x14ac:dyDescent="0.2">
      <c r="A640" s="153" t="s">
        <v>237</v>
      </c>
      <c r="B640" s="153" t="s">
        <v>285</v>
      </c>
      <c r="C640" s="154">
        <v>44074</v>
      </c>
      <c r="D640" s="153">
        <v>593</v>
      </c>
      <c r="E640" s="153" t="s">
        <v>304</v>
      </c>
      <c r="F640" s="153" t="s">
        <v>468</v>
      </c>
      <c r="G640" s="165">
        <v>1</v>
      </c>
      <c r="H640" s="166">
        <v>3820.38</v>
      </c>
      <c r="I640" s="156">
        <v>140516.91</v>
      </c>
      <c r="J640" s="153" t="s">
        <v>461</v>
      </c>
    </row>
    <row r="641" spans="1:10" x14ac:dyDescent="0.2">
      <c r="A641" s="153" t="s">
        <v>237</v>
      </c>
      <c r="B641" s="153" t="s">
        <v>285</v>
      </c>
      <c r="C641" s="154">
        <v>44074</v>
      </c>
      <c r="D641" s="153">
        <v>627</v>
      </c>
      <c r="E641" s="153" t="s">
        <v>305</v>
      </c>
      <c r="F641" s="153" t="s">
        <v>465</v>
      </c>
      <c r="G641" s="165">
        <v>1</v>
      </c>
      <c r="H641" s="166">
        <v>516</v>
      </c>
      <c r="I641" s="156">
        <v>5752.98</v>
      </c>
      <c r="J641" s="153" t="s">
        <v>461</v>
      </c>
    </row>
    <row r="642" spans="1:10" x14ac:dyDescent="0.2">
      <c r="A642" s="153" t="s">
        <v>237</v>
      </c>
      <c r="B642" s="153" t="s">
        <v>285</v>
      </c>
      <c r="C642" s="154">
        <v>44074</v>
      </c>
      <c r="D642" s="153">
        <v>639</v>
      </c>
      <c r="E642" s="153" t="s">
        <v>306</v>
      </c>
      <c r="F642" s="153" t="s">
        <v>478</v>
      </c>
      <c r="G642" s="165">
        <v>1</v>
      </c>
      <c r="H642" s="166">
        <v>685.39</v>
      </c>
      <c r="I642" s="156">
        <v>0</v>
      </c>
      <c r="J642" s="153" t="s">
        <v>461</v>
      </c>
    </row>
    <row r="643" spans="1:10" x14ac:dyDescent="0.2">
      <c r="A643" s="153" t="s">
        <v>237</v>
      </c>
      <c r="B643" s="153" t="s">
        <v>285</v>
      </c>
      <c r="C643" s="154">
        <v>44074</v>
      </c>
      <c r="D643" s="153">
        <v>364</v>
      </c>
      <c r="E643" s="153" t="s">
        <v>307</v>
      </c>
      <c r="F643" s="153" t="s">
        <v>510</v>
      </c>
      <c r="G643" s="165">
        <v>1</v>
      </c>
      <c r="H643" s="166">
        <v>93.8</v>
      </c>
      <c r="I643" s="156">
        <v>0</v>
      </c>
      <c r="J643" s="153" t="s">
        <v>461</v>
      </c>
    </row>
    <row r="644" spans="1:10" x14ac:dyDescent="0.2">
      <c r="A644" s="153" t="s">
        <v>237</v>
      </c>
      <c r="B644" s="153" t="s">
        <v>285</v>
      </c>
      <c r="C644" s="154">
        <v>44074</v>
      </c>
      <c r="D644" s="153">
        <v>364</v>
      </c>
      <c r="E644" s="153" t="s">
        <v>307</v>
      </c>
      <c r="F644" s="153" t="s">
        <v>563</v>
      </c>
      <c r="G644" s="165">
        <v>1</v>
      </c>
      <c r="H644" s="166">
        <v>3511.93</v>
      </c>
      <c r="I644" s="156">
        <v>90158.86</v>
      </c>
      <c r="J644" s="153" t="s">
        <v>461</v>
      </c>
    </row>
    <row r="645" spans="1:10" x14ac:dyDescent="0.2">
      <c r="A645" s="153" t="s">
        <v>237</v>
      </c>
      <c r="B645" s="153" t="s">
        <v>285</v>
      </c>
      <c r="C645" s="154">
        <v>44074</v>
      </c>
      <c r="D645" s="153">
        <v>364</v>
      </c>
      <c r="E645" s="153" t="s">
        <v>307</v>
      </c>
      <c r="F645" s="153" t="s">
        <v>507</v>
      </c>
      <c r="G645" s="165">
        <v>1</v>
      </c>
      <c r="H645" s="166">
        <v>1008.27</v>
      </c>
      <c r="I645" s="156">
        <v>13748</v>
      </c>
      <c r="J645" s="153" t="s">
        <v>461</v>
      </c>
    </row>
    <row r="646" spans="1:10" x14ac:dyDescent="0.2">
      <c r="A646" s="153" t="s">
        <v>237</v>
      </c>
      <c r="B646" s="153" t="s">
        <v>285</v>
      </c>
      <c r="C646" s="154">
        <v>44074</v>
      </c>
      <c r="D646" s="153">
        <v>364</v>
      </c>
      <c r="E646" s="153" t="s">
        <v>307</v>
      </c>
      <c r="F646" s="153" t="s">
        <v>494</v>
      </c>
      <c r="G646" s="165">
        <v>1</v>
      </c>
      <c r="H646" s="166">
        <v>851.48</v>
      </c>
      <c r="I646" s="156">
        <v>11950.73</v>
      </c>
      <c r="J646" s="153" t="s">
        <v>461</v>
      </c>
    </row>
    <row r="647" spans="1:10" x14ac:dyDescent="0.2">
      <c r="A647" s="153" t="s">
        <v>237</v>
      </c>
      <c r="B647" s="153" t="s">
        <v>285</v>
      </c>
      <c r="C647" s="154">
        <v>44074</v>
      </c>
      <c r="D647" s="153">
        <v>364</v>
      </c>
      <c r="E647" s="153" t="s">
        <v>307</v>
      </c>
      <c r="F647" s="153" t="s">
        <v>466</v>
      </c>
      <c r="G647" s="165">
        <v>1</v>
      </c>
      <c r="H647" s="166">
        <v>1331.13</v>
      </c>
      <c r="I647" s="156">
        <v>18145.77</v>
      </c>
      <c r="J647" s="153" t="s">
        <v>461</v>
      </c>
    </row>
    <row r="648" spans="1:10" x14ac:dyDescent="0.2">
      <c r="A648" s="153" t="s">
        <v>237</v>
      </c>
      <c r="B648" s="153" t="s">
        <v>285</v>
      </c>
      <c r="C648" s="154">
        <v>44074</v>
      </c>
      <c r="D648" s="153">
        <v>638</v>
      </c>
      <c r="E648" s="153" t="s">
        <v>308</v>
      </c>
      <c r="F648" s="153" t="s">
        <v>486</v>
      </c>
      <c r="G648" s="165">
        <v>1</v>
      </c>
      <c r="H648" s="166">
        <v>1546</v>
      </c>
      <c r="I648" s="156">
        <v>34429.72</v>
      </c>
      <c r="J648" s="153" t="s">
        <v>461</v>
      </c>
    </row>
    <row r="649" spans="1:10" x14ac:dyDescent="0.2">
      <c r="A649" s="153" t="s">
        <v>237</v>
      </c>
      <c r="B649" s="153" t="s">
        <v>285</v>
      </c>
      <c r="C649" s="154">
        <v>44074</v>
      </c>
      <c r="D649" s="153">
        <v>638</v>
      </c>
      <c r="E649" s="153" t="s">
        <v>308</v>
      </c>
      <c r="F649" s="153" t="s">
        <v>505</v>
      </c>
      <c r="G649" s="165">
        <v>1</v>
      </c>
      <c r="H649" s="166">
        <v>8337</v>
      </c>
      <c r="I649" s="156">
        <v>212175.15</v>
      </c>
      <c r="J649" s="153" t="s">
        <v>461</v>
      </c>
    </row>
    <row r="650" spans="1:10" x14ac:dyDescent="0.2">
      <c r="A650" s="153" t="s">
        <v>237</v>
      </c>
      <c r="B650" s="153" t="s">
        <v>285</v>
      </c>
      <c r="C650" s="154">
        <v>44074</v>
      </c>
      <c r="D650" s="153">
        <v>638</v>
      </c>
      <c r="E650" s="153" t="s">
        <v>308</v>
      </c>
      <c r="F650" s="153" t="s">
        <v>468</v>
      </c>
      <c r="G650" s="165">
        <v>1</v>
      </c>
      <c r="H650" s="166">
        <v>9915</v>
      </c>
      <c r="I650" s="156">
        <v>226355.93</v>
      </c>
      <c r="J650" s="153" t="s">
        <v>461</v>
      </c>
    </row>
    <row r="651" spans="1:10" x14ac:dyDescent="0.2">
      <c r="A651" s="153" t="s">
        <v>237</v>
      </c>
      <c r="B651" s="153" t="s">
        <v>285</v>
      </c>
      <c r="C651" s="154">
        <v>44074</v>
      </c>
      <c r="D651" s="153">
        <v>18</v>
      </c>
      <c r="E651" s="153" t="s">
        <v>197</v>
      </c>
      <c r="F651" s="153" t="s">
        <v>486</v>
      </c>
      <c r="G651" s="165">
        <v>1</v>
      </c>
      <c r="H651" s="166">
        <v>14141.6</v>
      </c>
      <c r="I651" s="156">
        <v>169861.44</v>
      </c>
      <c r="J651" s="153" t="s">
        <v>461</v>
      </c>
    </row>
    <row r="652" spans="1:10" x14ac:dyDescent="0.2">
      <c r="A652" s="153" t="s">
        <v>237</v>
      </c>
      <c r="B652" s="153" t="s">
        <v>285</v>
      </c>
      <c r="C652" s="154">
        <v>44074</v>
      </c>
      <c r="D652" s="153">
        <v>18</v>
      </c>
      <c r="E652" s="153" t="s">
        <v>197</v>
      </c>
      <c r="F652" s="153" t="s">
        <v>562</v>
      </c>
      <c r="G652" s="165">
        <v>1</v>
      </c>
      <c r="H652" s="166">
        <v>22.53</v>
      </c>
      <c r="I652" s="156">
        <v>167.22</v>
      </c>
      <c r="J652" s="153" t="s">
        <v>461</v>
      </c>
    </row>
    <row r="653" spans="1:10" x14ac:dyDescent="0.2">
      <c r="A653" s="153" t="s">
        <v>237</v>
      </c>
      <c r="B653" s="153" t="s">
        <v>285</v>
      </c>
      <c r="C653" s="154">
        <v>44074</v>
      </c>
      <c r="D653" s="153">
        <v>517</v>
      </c>
      <c r="E653" s="153" t="s">
        <v>309</v>
      </c>
      <c r="F653" s="153" t="s">
        <v>466</v>
      </c>
      <c r="G653" s="165">
        <v>1</v>
      </c>
      <c r="H653" s="166">
        <v>511.28</v>
      </c>
      <c r="I653" s="156">
        <v>3708.39</v>
      </c>
      <c r="J653" s="153" t="s">
        <v>461</v>
      </c>
    </row>
    <row r="654" spans="1:10" x14ac:dyDescent="0.2">
      <c r="A654" s="153" t="s">
        <v>237</v>
      </c>
      <c r="B654" s="153" t="s">
        <v>285</v>
      </c>
      <c r="C654" s="154">
        <v>44074</v>
      </c>
      <c r="D654" s="153">
        <v>631</v>
      </c>
      <c r="E654" s="153" t="s">
        <v>310</v>
      </c>
      <c r="F654" s="153" t="s">
        <v>506</v>
      </c>
      <c r="G654" s="165">
        <v>1</v>
      </c>
      <c r="H654" s="166">
        <v>518.41</v>
      </c>
      <c r="I654" s="156">
        <v>0</v>
      </c>
      <c r="J654" s="153" t="s">
        <v>461</v>
      </c>
    </row>
    <row r="655" spans="1:10" x14ac:dyDescent="0.2">
      <c r="A655" s="153" t="s">
        <v>237</v>
      </c>
      <c r="B655" s="153" t="s">
        <v>285</v>
      </c>
      <c r="C655" s="154">
        <v>44074</v>
      </c>
      <c r="D655" s="153">
        <v>522</v>
      </c>
      <c r="E655" s="153" t="s">
        <v>311</v>
      </c>
      <c r="F655" s="153" t="s">
        <v>466</v>
      </c>
      <c r="G655" s="165">
        <v>1</v>
      </c>
      <c r="H655" s="166">
        <v>938</v>
      </c>
      <c r="I655" s="156">
        <v>5840.72</v>
      </c>
      <c r="J655" s="153" t="s">
        <v>461</v>
      </c>
    </row>
    <row r="656" spans="1:10" x14ac:dyDescent="0.2">
      <c r="A656" s="153" t="s">
        <v>237</v>
      </c>
      <c r="B656" s="153" t="s">
        <v>285</v>
      </c>
      <c r="C656" s="154">
        <v>44074</v>
      </c>
      <c r="D656" s="153">
        <v>521</v>
      </c>
      <c r="E656" s="153" t="s">
        <v>313</v>
      </c>
      <c r="F656" s="153" t="s">
        <v>466</v>
      </c>
      <c r="G656" s="165">
        <v>1</v>
      </c>
      <c r="H656" s="166">
        <v>346.08</v>
      </c>
      <c r="I656" s="156">
        <v>2048.25</v>
      </c>
      <c r="J656" s="153" t="s">
        <v>461</v>
      </c>
    </row>
    <row r="657" spans="1:10" x14ac:dyDescent="0.2">
      <c r="A657" s="153" t="s">
        <v>237</v>
      </c>
      <c r="B657" s="153" t="s">
        <v>285</v>
      </c>
      <c r="C657" s="154">
        <v>44074</v>
      </c>
      <c r="D657" s="153">
        <v>519</v>
      </c>
      <c r="E657" s="153" t="s">
        <v>314</v>
      </c>
      <c r="F657" s="153" t="s">
        <v>466</v>
      </c>
      <c r="G657" s="165">
        <v>1</v>
      </c>
      <c r="H657" s="166">
        <v>767.27</v>
      </c>
      <c r="I657" s="156">
        <v>7017.8</v>
      </c>
      <c r="J657" s="153" t="s">
        <v>461</v>
      </c>
    </row>
    <row r="658" spans="1:10" x14ac:dyDescent="0.2">
      <c r="A658" s="153" t="s">
        <v>237</v>
      </c>
      <c r="B658" s="153" t="s">
        <v>285</v>
      </c>
      <c r="C658" s="154">
        <v>44074</v>
      </c>
      <c r="D658" s="153">
        <v>518</v>
      </c>
      <c r="E658" s="153" t="s">
        <v>315</v>
      </c>
      <c r="F658" s="153" t="s">
        <v>466</v>
      </c>
      <c r="G658" s="165">
        <v>1</v>
      </c>
      <c r="H658" s="166">
        <v>485.28</v>
      </c>
      <c r="I658" s="156">
        <v>3044.46</v>
      </c>
      <c r="J658" s="153" t="s">
        <v>461</v>
      </c>
    </row>
    <row r="659" spans="1:10" x14ac:dyDescent="0.2">
      <c r="A659" s="153" t="s">
        <v>237</v>
      </c>
      <c r="B659" s="153" t="s">
        <v>285</v>
      </c>
      <c r="C659" s="154">
        <v>44074</v>
      </c>
      <c r="D659" s="153">
        <v>587</v>
      </c>
      <c r="E659" s="153" t="s">
        <v>316</v>
      </c>
      <c r="F659" s="153" t="s">
        <v>494</v>
      </c>
      <c r="G659" s="165">
        <v>1</v>
      </c>
      <c r="H659" s="166">
        <v>5017.18</v>
      </c>
      <c r="I659" s="156">
        <v>0</v>
      </c>
      <c r="J659" s="153" t="s">
        <v>461</v>
      </c>
    </row>
    <row r="660" spans="1:10" x14ac:dyDescent="0.2">
      <c r="A660" s="153" t="s">
        <v>237</v>
      </c>
      <c r="B660" s="153" t="s">
        <v>285</v>
      </c>
      <c r="C660" s="154">
        <v>44074</v>
      </c>
      <c r="D660" s="153">
        <v>520</v>
      </c>
      <c r="E660" s="153" t="s">
        <v>317</v>
      </c>
      <c r="F660" s="153" t="s">
        <v>466</v>
      </c>
      <c r="G660" s="165">
        <v>1</v>
      </c>
      <c r="H660" s="166">
        <v>724</v>
      </c>
      <c r="I660" s="156">
        <v>7258.86</v>
      </c>
      <c r="J660" s="153" t="s">
        <v>461</v>
      </c>
    </row>
    <row r="661" spans="1:10" x14ac:dyDescent="0.2">
      <c r="A661" s="153" t="s">
        <v>237</v>
      </c>
      <c r="B661" s="153" t="s">
        <v>285</v>
      </c>
      <c r="C661" s="154">
        <v>44074</v>
      </c>
      <c r="D661" s="153">
        <v>634</v>
      </c>
      <c r="E661" s="153" t="s">
        <v>318</v>
      </c>
      <c r="F661" s="153" t="s">
        <v>508</v>
      </c>
      <c r="G661" s="165">
        <v>1</v>
      </c>
      <c r="H661" s="166">
        <v>471</v>
      </c>
      <c r="I661" s="156">
        <v>3753.06</v>
      </c>
      <c r="J661" s="153" t="s">
        <v>461</v>
      </c>
    </row>
    <row r="662" spans="1:10" x14ac:dyDescent="0.2">
      <c r="A662" s="153" t="s">
        <v>237</v>
      </c>
      <c r="B662" s="153" t="s">
        <v>285</v>
      </c>
      <c r="C662" s="154">
        <v>44074</v>
      </c>
      <c r="D662" s="153">
        <v>633</v>
      </c>
      <c r="E662" s="153" t="s">
        <v>320</v>
      </c>
      <c r="F662" s="153" t="s">
        <v>522</v>
      </c>
      <c r="G662" s="165">
        <v>1</v>
      </c>
      <c r="H662" s="166">
        <v>112</v>
      </c>
      <c r="I662" s="156">
        <v>246.93</v>
      </c>
      <c r="J662" s="153" t="s">
        <v>461</v>
      </c>
    </row>
    <row r="663" spans="1:10" x14ac:dyDescent="0.2">
      <c r="A663" s="153" t="s">
        <v>237</v>
      </c>
      <c r="B663" s="153" t="s">
        <v>285</v>
      </c>
      <c r="C663" s="154">
        <v>44074</v>
      </c>
      <c r="D663" s="153">
        <v>633</v>
      </c>
      <c r="E663" s="153" t="s">
        <v>320</v>
      </c>
      <c r="F663" s="153" t="s">
        <v>474</v>
      </c>
      <c r="G663" s="165">
        <v>1</v>
      </c>
      <c r="H663" s="166">
        <v>90</v>
      </c>
      <c r="I663" s="156">
        <v>3677.98</v>
      </c>
      <c r="J663" s="153" t="s">
        <v>461</v>
      </c>
    </row>
    <row r="664" spans="1:10" x14ac:dyDescent="0.2">
      <c r="A664" s="153" t="s">
        <v>237</v>
      </c>
      <c r="B664" s="153" t="s">
        <v>285</v>
      </c>
      <c r="C664" s="154">
        <v>44074</v>
      </c>
      <c r="D664" s="153">
        <v>640</v>
      </c>
      <c r="E664" s="153" t="s">
        <v>321</v>
      </c>
      <c r="F664" s="153" t="s">
        <v>466</v>
      </c>
      <c r="G664" s="165">
        <v>1</v>
      </c>
      <c r="H664" s="166">
        <v>332</v>
      </c>
      <c r="I664" s="156">
        <v>2471.63</v>
      </c>
      <c r="J664" s="153" t="s">
        <v>461</v>
      </c>
    </row>
    <row r="665" spans="1:10" x14ac:dyDescent="0.2">
      <c r="A665" s="153" t="s">
        <v>237</v>
      </c>
      <c r="B665" s="153" t="s">
        <v>285</v>
      </c>
      <c r="C665" s="154">
        <v>44074</v>
      </c>
      <c r="D665" s="153">
        <v>640</v>
      </c>
      <c r="E665" s="153" t="s">
        <v>321</v>
      </c>
      <c r="F665" s="153" t="s">
        <v>506</v>
      </c>
      <c r="G665" s="165">
        <v>1</v>
      </c>
      <c r="H665" s="166">
        <v>65</v>
      </c>
      <c r="I665" s="156">
        <v>0</v>
      </c>
      <c r="J665" s="153" t="s">
        <v>461</v>
      </c>
    </row>
    <row r="666" spans="1:10" x14ac:dyDescent="0.2">
      <c r="A666" s="153" t="s">
        <v>237</v>
      </c>
      <c r="B666" s="153" t="s">
        <v>285</v>
      </c>
      <c r="C666" s="154">
        <v>44074</v>
      </c>
      <c r="D666" s="153">
        <v>635</v>
      </c>
      <c r="E666" s="153" t="s">
        <v>322</v>
      </c>
      <c r="F666" s="153" t="s">
        <v>465</v>
      </c>
      <c r="G666" s="165">
        <v>1</v>
      </c>
      <c r="H666" s="166">
        <v>42</v>
      </c>
      <c r="I666" s="156">
        <v>0</v>
      </c>
      <c r="J666" s="153" t="s">
        <v>461</v>
      </c>
    </row>
    <row r="667" spans="1:10" x14ac:dyDescent="0.2">
      <c r="A667" s="153" t="s">
        <v>237</v>
      </c>
      <c r="B667" s="153" t="s">
        <v>285</v>
      </c>
      <c r="C667" s="154">
        <v>44074</v>
      </c>
      <c r="D667" s="153">
        <v>635</v>
      </c>
      <c r="E667" s="153" t="s">
        <v>322</v>
      </c>
      <c r="F667" s="153" t="s">
        <v>506</v>
      </c>
      <c r="G667" s="165">
        <v>1</v>
      </c>
      <c r="H667" s="166">
        <v>400</v>
      </c>
      <c r="I667" s="156">
        <v>23018.36</v>
      </c>
      <c r="J667" s="153" t="s">
        <v>461</v>
      </c>
    </row>
    <row r="668" spans="1:10" x14ac:dyDescent="0.2">
      <c r="A668" s="153" t="s">
        <v>237</v>
      </c>
      <c r="B668" s="153" t="s">
        <v>285</v>
      </c>
      <c r="C668" s="154">
        <v>44074</v>
      </c>
      <c r="D668" s="153">
        <v>470</v>
      </c>
      <c r="E668" s="153" t="s">
        <v>323</v>
      </c>
      <c r="F668" s="153" t="s">
        <v>487</v>
      </c>
      <c r="G668" s="165">
        <v>2</v>
      </c>
      <c r="H668" s="166">
        <v>730.93</v>
      </c>
      <c r="I668" s="156">
        <v>23229.16</v>
      </c>
      <c r="J668" s="153" t="s">
        <v>461</v>
      </c>
    </row>
    <row r="669" spans="1:10" x14ac:dyDescent="0.2">
      <c r="A669" s="153" t="s">
        <v>237</v>
      </c>
      <c r="B669" s="153" t="s">
        <v>285</v>
      </c>
      <c r="C669" s="154">
        <v>44074</v>
      </c>
      <c r="D669" s="153">
        <v>470</v>
      </c>
      <c r="E669" s="153" t="s">
        <v>323</v>
      </c>
      <c r="F669" s="153" t="s">
        <v>491</v>
      </c>
      <c r="G669" s="165">
        <v>1</v>
      </c>
      <c r="H669" s="166">
        <v>192.14</v>
      </c>
      <c r="I669" s="156">
        <v>9247.5499999999993</v>
      </c>
      <c r="J669" s="153" t="s">
        <v>461</v>
      </c>
    </row>
    <row r="670" spans="1:10" x14ac:dyDescent="0.2">
      <c r="A670" s="153" t="s">
        <v>237</v>
      </c>
      <c r="B670" s="153" t="s">
        <v>285</v>
      </c>
      <c r="C670" s="154">
        <v>44074</v>
      </c>
      <c r="D670" s="153">
        <v>470</v>
      </c>
      <c r="E670" s="153" t="s">
        <v>323</v>
      </c>
      <c r="F670" s="153" t="s">
        <v>465</v>
      </c>
      <c r="G670" s="165">
        <v>1</v>
      </c>
      <c r="H670" s="166">
        <v>67.13</v>
      </c>
      <c r="I670" s="156">
        <v>938.25</v>
      </c>
      <c r="J670" s="153" t="s">
        <v>461</v>
      </c>
    </row>
    <row r="671" spans="1:10" x14ac:dyDescent="0.2">
      <c r="A671" s="153" t="s">
        <v>237</v>
      </c>
      <c r="B671" s="153" t="s">
        <v>285</v>
      </c>
      <c r="C671" s="154">
        <v>44074</v>
      </c>
      <c r="D671" s="153">
        <v>470</v>
      </c>
      <c r="E671" s="153" t="s">
        <v>323</v>
      </c>
      <c r="F671" s="153" t="s">
        <v>506</v>
      </c>
      <c r="G671" s="165">
        <v>4</v>
      </c>
      <c r="H671" s="166">
        <v>474.07</v>
      </c>
      <c r="I671" s="156">
        <v>6615.19</v>
      </c>
      <c r="J671" s="153" t="s">
        <v>461</v>
      </c>
    </row>
    <row r="672" spans="1:10" x14ac:dyDescent="0.2">
      <c r="A672" s="153" t="s">
        <v>237</v>
      </c>
      <c r="B672" s="153" t="s">
        <v>285</v>
      </c>
      <c r="C672" s="154">
        <v>44074</v>
      </c>
      <c r="D672" s="153">
        <v>135</v>
      </c>
      <c r="E672" s="153" t="s">
        <v>199</v>
      </c>
      <c r="F672" s="153" t="s">
        <v>465</v>
      </c>
      <c r="G672" s="165">
        <v>2</v>
      </c>
      <c r="H672" s="166">
        <v>152.43</v>
      </c>
      <c r="I672" s="156">
        <v>0</v>
      </c>
      <c r="J672" s="153" t="s">
        <v>461</v>
      </c>
    </row>
    <row r="673" spans="1:10" x14ac:dyDescent="0.2">
      <c r="A673" s="153" t="s">
        <v>237</v>
      </c>
      <c r="B673" s="153" t="s">
        <v>285</v>
      </c>
      <c r="C673" s="154">
        <v>44074</v>
      </c>
      <c r="D673" s="153">
        <v>135</v>
      </c>
      <c r="E673" s="153" t="s">
        <v>199</v>
      </c>
      <c r="F673" s="153" t="s">
        <v>506</v>
      </c>
      <c r="G673" s="165">
        <v>2</v>
      </c>
      <c r="H673" s="166">
        <v>162.06</v>
      </c>
      <c r="I673" s="156">
        <v>0</v>
      </c>
      <c r="J673" s="153" t="s">
        <v>461</v>
      </c>
    </row>
    <row r="674" spans="1:10" x14ac:dyDescent="0.2">
      <c r="A674" s="153" t="s">
        <v>237</v>
      </c>
      <c r="B674" s="153" t="s">
        <v>285</v>
      </c>
      <c r="C674" s="154">
        <v>44074</v>
      </c>
      <c r="D674" s="153">
        <v>132</v>
      </c>
      <c r="E674" s="153" t="s">
        <v>325</v>
      </c>
      <c r="F674" s="153" t="s">
        <v>485</v>
      </c>
      <c r="G674" s="165">
        <v>1</v>
      </c>
      <c r="H674" s="166">
        <v>9587</v>
      </c>
      <c r="I674" s="156">
        <v>156758.12</v>
      </c>
      <c r="J674" s="153" t="s">
        <v>461</v>
      </c>
    </row>
    <row r="675" spans="1:10" x14ac:dyDescent="0.2">
      <c r="A675" s="153" t="s">
        <v>237</v>
      </c>
      <c r="B675" s="153" t="s">
        <v>285</v>
      </c>
      <c r="C675" s="154">
        <v>44074</v>
      </c>
      <c r="D675" s="153">
        <v>599</v>
      </c>
      <c r="E675" s="153" t="s">
        <v>326</v>
      </c>
      <c r="F675" s="153" t="s">
        <v>518</v>
      </c>
      <c r="G675" s="165">
        <v>2</v>
      </c>
      <c r="H675" s="166">
        <v>3367</v>
      </c>
      <c r="I675" s="156">
        <v>34409.870000000003</v>
      </c>
      <c r="J675" s="153" t="s">
        <v>461</v>
      </c>
    </row>
    <row r="676" spans="1:10" x14ac:dyDescent="0.2">
      <c r="A676" s="153" t="s">
        <v>237</v>
      </c>
      <c r="B676" s="153" t="s">
        <v>285</v>
      </c>
      <c r="C676" s="154">
        <v>44074</v>
      </c>
      <c r="D676" s="153">
        <v>599</v>
      </c>
      <c r="E676" s="153" t="s">
        <v>326</v>
      </c>
      <c r="F676" s="153" t="s">
        <v>480</v>
      </c>
      <c r="G676" s="165">
        <v>1</v>
      </c>
      <c r="H676" s="166">
        <v>1791.6</v>
      </c>
      <c r="I676" s="156">
        <v>1835.3</v>
      </c>
      <c r="J676" s="153" t="s">
        <v>461</v>
      </c>
    </row>
    <row r="677" spans="1:10" x14ac:dyDescent="0.2">
      <c r="A677" s="153" t="s">
        <v>237</v>
      </c>
      <c r="B677" s="153" t="s">
        <v>285</v>
      </c>
      <c r="C677" s="154">
        <v>44074</v>
      </c>
      <c r="D677" s="153">
        <v>599</v>
      </c>
      <c r="E677" s="153" t="s">
        <v>326</v>
      </c>
      <c r="F677" s="153" t="s">
        <v>502</v>
      </c>
      <c r="G677" s="165">
        <v>1</v>
      </c>
      <c r="H677" s="166">
        <v>537</v>
      </c>
      <c r="I677" s="156">
        <v>5511.25</v>
      </c>
      <c r="J677" s="153" t="s">
        <v>461</v>
      </c>
    </row>
    <row r="678" spans="1:10" x14ac:dyDescent="0.2">
      <c r="A678" s="153" t="s">
        <v>237</v>
      </c>
      <c r="B678" s="153" t="s">
        <v>285</v>
      </c>
      <c r="C678" s="154">
        <v>44074</v>
      </c>
      <c r="D678" s="153">
        <v>599</v>
      </c>
      <c r="E678" s="153" t="s">
        <v>326</v>
      </c>
      <c r="F678" s="153" t="s">
        <v>478</v>
      </c>
      <c r="G678" s="165">
        <v>1</v>
      </c>
      <c r="H678" s="166">
        <v>1080</v>
      </c>
      <c r="I678" s="156">
        <v>24494.86</v>
      </c>
      <c r="J678" s="153" t="s">
        <v>461</v>
      </c>
    </row>
    <row r="679" spans="1:10" x14ac:dyDescent="0.2">
      <c r="A679" s="153" t="s">
        <v>237</v>
      </c>
      <c r="B679" s="153" t="s">
        <v>285</v>
      </c>
      <c r="C679" s="154">
        <v>44074</v>
      </c>
      <c r="D679" s="153">
        <v>599</v>
      </c>
      <c r="E679" s="153" t="s">
        <v>326</v>
      </c>
      <c r="F679" s="153" t="s">
        <v>468</v>
      </c>
      <c r="G679" s="165">
        <v>1</v>
      </c>
      <c r="H679" s="166">
        <v>1547.3</v>
      </c>
      <c r="I679" s="156">
        <v>22064.76</v>
      </c>
      <c r="J679" s="153" t="s">
        <v>461</v>
      </c>
    </row>
    <row r="680" spans="1:10" x14ac:dyDescent="0.2">
      <c r="A680" s="153" t="s">
        <v>237</v>
      </c>
      <c r="B680" s="153" t="s">
        <v>285</v>
      </c>
      <c r="C680" s="154">
        <v>44074</v>
      </c>
      <c r="D680" s="153">
        <v>599</v>
      </c>
      <c r="E680" s="153" t="s">
        <v>326</v>
      </c>
      <c r="F680" s="153" t="s">
        <v>477</v>
      </c>
      <c r="G680" s="165">
        <v>1</v>
      </c>
      <c r="H680" s="166">
        <v>824</v>
      </c>
      <c r="I680" s="156">
        <v>919.57</v>
      </c>
      <c r="J680" s="153" t="s">
        <v>461</v>
      </c>
    </row>
    <row r="681" spans="1:10" x14ac:dyDescent="0.2">
      <c r="A681" s="153" t="s">
        <v>237</v>
      </c>
      <c r="B681" s="153" t="s">
        <v>285</v>
      </c>
      <c r="C681" s="154">
        <v>44074</v>
      </c>
      <c r="D681" s="153">
        <v>599</v>
      </c>
      <c r="E681" s="153" t="s">
        <v>326</v>
      </c>
      <c r="F681" s="153" t="s">
        <v>494</v>
      </c>
      <c r="G681" s="165">
        <v>1</v>
      </c>
      <c r="H681" s="166">
        <v>1324</v>
      </c>
      <c r="I681" s="156">
        <v>0</v>
      </c>
      <c r="J681" s="153" t="s">
        <v>461</v>
      </c>
    </row>
    <row r="682" spans="1:10" x14ac:dyDescent="0.2">
      <c r="A682" s="153" t="s">
        <v>237</v>
      </c>
      <c r="B682" s="153" t="s">
        <v>285</v>
      </c>
      <c r="C682" s="154">
        <v>44074</v>
      </c>
      <c r="D682" s="153">
        <v>599</v>
      </c>
      <c r="E682" s="153" t="s">
        <v>326</v>
      </c>
      <c r="F682" s="153" t="s">
        <v>464</v>
      </c>
      <c r="G682" s="165">
        <v>1</v>
      </c>
      <c r="H682" s="166">
        <v>1089.3599999999999</v>
      </c>
      <c r="I682" s="156">
        <v>10271.36</v>
      </c>
      <c r="J682" s="153" t="s">
        <v>461</v>
      </c>
    </row>
    <row r="683" spans="1:10" x14ac:dyDescent="0.2">
      <c r="A683" s="153" t="s">
        <v>237</v>
      </c>
      <c r="B683" s="153" t="s">
        <v>285</v>
      </c>
      <c r="C683" s="154">
        <v>44074</v>
      </c>
      <c r="D683" s="153">
        <v>149</v>
      </c>
      <c r="E683" s="153" t="s">
        <v>327</v>
      </c>
      <c r="F683" s="153" t="s">
        <v>528</v>
      </c>
      <c r="G683" s="165">
        <v>1</v>
      </c>
      <c r="H683" s="166">
        <v>198</v>
      </c>
      <c r="I683" s="156">
        <v>5508.13</v>
      </c>
      <c r="J683" s="153" t="s">
        <v>461</v>
      </c>
    </row>
    <row r="684" spans="1:10" x14ac:dyDescent="0.2">
      <c r="A684" s="153" t="s">
        <v>237</v>
      </c>
      <c r="B684" s="153" t="s">
        <v>285</v>
      </c>
      <c r="C684" s="154">
        <v>44074</v>
      </c>
      <c r="D684" s="153">
        <v>149</v>
      </c>
      <c r="E684" s="153" t="s">
        <v>327</v>
      </c>
      <c r="F684" s="153" t="s">
        <v>521</v>
      </c>
      <c r="G684" s="165">
        <v>6</v>
      </c>
      <c r="H684" s="166">
        <v>1606.3</v>
      </c>
      <c r="I684" s="156">
        <v>27484.95</v>
      </c>
      <c r="J684" s="153" t="s">
        <v>461</v>
      </c>
    </row>
    <row r="685" spans="1:10" x14ac:dyDescent="0.2">
      <c r="A685" s="153" t="s">
        <v>237</v>
      </c>
      <c r="B685" s="153" t="s">
        <v>285</v>
      </c>
      <c r="C685" s="154">
        <v>44074</v>
      </c>
      <c r="D685" s="153">
        <v>149</v>
      </c>
      <c r="E685" s="153" t="s">
        <v>327</v>
      </c>
      <c r="F685" s="153" t="s">
        <v>561</v>
      </c>
      <c r="G685" s="165">
        <v>1</v>
      </c>
      <c r="H685" s="166">
        <v>154.77000000000001</v>
      </c>
      <c r="I685" s="156">
        <v>0</v>
      </c>
      <c r="J685" s="153" t="s">
        <v>461</v>
      </c>
    </row>
    <row r="686" spans="1:10" x14ac:dyDescent="0.2">
      <c r="A686" s="153" t="s">
        <v>237</v>
      </c>
      <c r="B686" s="153" t="s">
        <v>285</v>
      </c>
      <c r="C686" s="154">
        <v>44074</v>
      </c>
      <c r="D686" s="153">
        <v>149</v>
      </c>
      <c r="E686" s="153" t="s">
        <v>327</v>
      </c>
      <c r="F686" s="153" t="s">
        <v>469</v>
      </c>
      <c r="G686" s="165">
        <v>2</v>
      </c>
      <c r="H686" s="166">
        <v>2774.37</v>
      </c>
      <c r="I686" s="156">
        <v>48585.06</v>
      </c>
      <c r="J686" s="153" t="s">
        <v>461</v>
      </c>
    </row>
    <row r="687" spans="1:10" x14ac:dyDescent="0.2">
      <c r="A687" s="153" t="s">
        <v>237</v>
      </c>
      <c r="B687" s="153" t="s">
        <v>285</v>
      </c>
      <c r="C687" s="154">
        <v>44074</v>
      </c>
      <c r="D687" s="153">
        <v>149</v>
      </c>
      <c r="E687" s="153" t="s">
        <v>327</v>
      </c>
      <c r="F687" s="153" t="s">
        <v>495</v>
      </c>
      <c r="G687" s="165">
        <v>1</v>
      </c>
      <c r="H687" s="166">
        <v>215</v>
      </c>
      <c r="I687" s="156">
        <v>4908.1099999999997</v>
      </c>
      <c r="J687" s="153" t="s">
        <v>461</v>
      </c>
    </row>
    <row r="688" spans="1:10" x14ac:dyDescent="0.2">
      <c r="A688" s="153" t="s">
        <v>237</v>
      </c>
      <c r="B688" s="153" t="s">
        <v>285</v>
      </c>
      <c r="C688" s="154">
        <v>44074</v>
      </c>
      <c r="D688" s="153">
        <v>149</v>
      </c>
      <c r="E688" s="153" t="s">
        <v>327</v>
      </c>
      <c r="F688" s="153" t="s">
        <v>510</v>
      </c>
      <c r="G688" s="165">
        <v>1</v>
      </c>
      <c r="H688" s="166">
        <v>300.10000000000002</v>
      </c>
      <c r="I688" s="156">
        <v>5721.89</v>
      </c>
      <c r="J688" s="153" t="s">
        <v>461</v>
      </c>
    </row>
    <row r="689" spans="1:10" x14ac:dyDescent="0.2">
      <c r="A689" s="153" t="s">
        <v>237</v>
      </c>
      <c r="B689" s="153" t="s">
        <v>285</v>
      </c>
      <c r="C689" s="154">
        <v>44074</v>
      </c>
      <c r="D689" s="153">
        <v>149</v>
      </c>
      <c r="E689" s="153" t="s">
        <v>327</v>
      </c>
      <c r="F689" s="153" t="s">
        <v>558</v>
      </c>
      <c r="G689" s="165">
        <v>3</v>
      </c>
      <c r="H689" s="166">
        <v>2360.9</v>
      </c>
      <c r="I689" s="156">
        <v>30733.52</v>
      </c>
      <c r="J689" s="153" t="s">
        <v>461</v>
      </c>
    </row>
    <row r="690" spans="1:10" x14ac:dyDescent="0.2">
      <c r="A690" s="153" t="s">
        <v>237</v>
      </c>
      <c r="B690" s="153" t="s">
        <v>285</v>
      </c>
      <c r="C690" s="154">
        <v>44074</v>
      </c>
      <c r="D690" s="153">
        <v>149</v>
      </c>
      <c r="E690" s="153" t="s">
        <v>327</v>
      </c>
      <c r="F690" s="153" t="s">
        <v>484</v>
      </c>
      <c r="G690" s="165">
        <v>1</v>
      </c>
      <c r="H690" s="166">
        <v>229.18</v>
      </c>
      <c r="I690" s="156">
        <v>4457.95</v>
      </c>
      <c r="J690" s="153" t="s">
        <v>461</v>
      </c>
    </row>
    <row r="691" spans="1:10" x14ac:dyDescent="0.2">
      <c r="A691" s="153" t="s">
        <v>237</v>
      </c>
      <c r="B691" s="153" t="s">
        <v>285</v>
      </c>
      <c r="C691" s="154">
        <v>44074</v>
      </c>
      <c r="D691" s="153">
        <v>149</v>
      </c>
      <c r="E691" s="153" t="s">
        <v>327</v>
      </c>
      <c r="F691" s="153" t="s">
        <v>478</v>
      </c>
      <c r="G691" s="165">
        <v>1</v>
      </c>
      <c r="H691" s="166">
        <v>960.5</v>
      </c>
      <c r="I691" s="156">
        <v>21227.759999999998</v>
      </c>
      <c r="J691" s="153" t="s">
        <v>461</v>
      </c>
    </row>
    <row r="692" spans="1:10" x14ac:dyDescent="0.2">
      <c r="A692" s="153" t="s">
        <v>237</v>
      </c>
      <c r="B692" s="153" t="s">
        <v>285</v>
      </c>
      <c r="C692" s="154">
        <v>44074</v>
      </c>
      <c r="D692" s="153">
        <v>149</v>
      </c>
      <c r="E692" s="153" t="s">
        <v>327</v>
      </c>
      <c r="F692" s="153" t="s">
        <v>468</v>
      </c>
      <c r="G692" s="165">
        <v>1</v>
      </c>
      <c r="H692" s="166">
        <v>84.28</v>
      </c>
      <c r="I692" s="156">
        <v>2075.86</v>
      </c>
      <c r="J692" s="153" t="s">
        <v>461</v>
      </c>
    </row>
    <row r="693" spans="1:10" x14ac:dyDescent="0.2">
      <c r="A693" s="153" t="s">
        <v>237</v>
      </c>
      <c r="B693" s="153" t="s">
        <v>285</v>
      </c>
      <c r="C693" s="154">
        <v>44074</v>
      </c>
      <c r="D693" s="153">
        <v>149</v>
      </c>
      <c r="E693" s="153" t="s">
        <v>327</v>
      </c>
      <c r="F693" s="153" t="s">
        <v>531</v>
      </c>
      <c r="G693" s="165">
        <v>1</v>
      </c>
      <c r="H693" s="166">
        <v>457.14</v>
      </c>
      <c r="I693" s="156">
        <v>11164.26</v>
      </c>
      <c r="J693" s="153" t="s">
        <v>461</v>
      </c>
    </row>
    <row r="694" spans="1:10" x14ac:dyDescent="0.2">
      <c r="A694" s="153" t="s">
        <v>237</v>
      </c>
      <c r="B694" s="153" t="s">
        <v>285</v>
      </c>
      <c r="C694" s="154">
        <v>44074</v>
      </c>
      <c r="D694" s="153">
        <v>149</v>
      </c>
      <c r="E694" s="153" t="s">
        <v>327</v>
      </c>
      <c r="F694" s="153" t="s">
        <v>467</v>
      </c>
      <c r="G694" s="165">
        <v>1</v>
      </c>
      <c r="H694" s="166">
        <v>571</v>
      </c>
      <c r="I694" s="156">
        <v>16558.22</v>
      </c>
      <c r="J694" s="153" t="s">
        <v>461</v>
      </c>
    </row>
    <row r="695" spans="1:10" x14ac:dyDescent="0.2">
      <c r="A695" s="153" t="s">
        <v>237</v>
      </c>
      <c r="B695" s="153" t="s">
        <v>285</v>
      </c>
      <c r="C695" s="154">
        <v>44074</v>
      </c>
      <c r="D695" s="153">
        <v>149</v>
      </c>
      <c r="E695" s="153" t="s">
        <v>327</v>
      </c>
      <c r="F695" s="153" t="s">
        <v>491</v>
      </c>
      <c r="G695" s="165">
        <v>3</v>
      </c>
      <c r="H695" s="166">
        <v>646.39</v>
      </c>
      <c r="I695" s="156">
        <v>11074.28</v>
      </c>
      <c r="J695" s="153" t="s">
        <v>461</v>
      </c>
    </row>
    <row r="696" spans="1:10" x14ac:dyDescent="0.2">
      <c r="A696" s="153" t="s">
        <v>237</v>
      </c>
      <c r="B696" s="153" t="s">
        <v>285</v>
      </c>
      <c r="C696" s="154">
        <v>44074</v>
      </c>
      <c r="D696" s="153">
        <v>149</v>
      </c>
      <c r="E696" s="153" t="s">
        <v>327</v>
      </c>
      <c r="F696" s="153" t="s">
        <v>560</v>
      </c>
      <c r="G696" s="165">
        <v>1</v>
      </c>
      <c r="H696" s="166">
        <v>200</v>
      </c>
      <c r="I696" s="156">
        <v>4387.21</v>
      </c>
      <c r="J696" s="153" t="s">
        <v>461</v>
      </c>
    </row>
    <row r="697" spans="1:10" x14ac:dyDescent="0.2">
      <c r="A697" s="153" t="s">
        <v>237</v>
      </c>
      <c r="B697" s="153" t="s">
        <v>285</v>
      </c>
      <c r="C697" s="154">
        <v>44074</v>
      </c>
      <c r="D697" s="153">
        <v>538</v>
      </c>
      <c r="E697" s="153" t="s">
        <v>328</v>
      </c>
      <c r="F697" s="153" t="s">
        <v>469</v>
      </c>
      <c r="G697" s="165">
        <v>1</v>
      </c>
      <c r="H697" s="166">
        <v>184.3</v>
      </c>
      <c r="I697" s="156">
        <v>2863.58</v>
      </c>
      <c r="J697" s="153" t="s">
        <v>461</v>
      </c>
    </row>
    <row r="698" spans="1:10" x14ac:dyDescent="0.2">
      <c r="A698" s="153" t="s">
        <v>237</v>
      </c>
      <c r="B698" s="153" t="s">
        <v>285</v>
      </c>
      <c r="C698" s="154">
        <v>44074</v>
      </c>
      <c r="D698" s="153">
        <v>538</v>
      </c>
      <c r="E698" s="153" t="s">
        <v>328</v>
      </c>
      <c r="F698" s="153" t="s">
        <v>559</v>
      </c>
      <c r="G698" s="165">
        <v>1</v>
      </c>
      <c r="H698" s="166">
        <v>2792.74</v>
      </c>
      <c r="I698" s="156">
        <v>30332.31</v>
      </c>
      <c r="J698" s="153" t="s">
        <v>461</v>
      </c>
    </row>
    <row r="699" spans="1:10" x14ac:dyDescent="0.2">
      <c r="A699" s="153" t="s">
        <v>237</v>
      </c>
      <c r="B699" s="153" t="s">
        <v>285</v>
      </c>
      <c r="C699" s="154">
        <v>44074</v>
      </c>
      <c r="D699" s="153">
        <v>538</v>
      </c>
      <c r="E699" s="153" t="s">
        <v>328</v>
      </c>
      <c r="F699" s="153" t="s">
        <v>483</v>
      </c>
      <c r="G699" s="165">
        <v>4</v>
      </c>
      <c r="H699" s="166">
        <v>5565.59</v>
      </c>
      <c r="I699" s="156">
        <v>89547.54</v>
      </c>
      <c r="J699" s="153" t="s">
        <v>461</v>
      </c>
    </row>
    <row r="700" spans="1:10" x14ac:dyDescent="0.2">
      <c r="A700" s="153" t="s">
        <v>237</v>
      </c>
      <c r="B700" s="153" t="s">
        <v>285</v>
      </c>
      <c r="C700" s="154">
        <v>44074</v>
      </c>
      <c r="D700" s="153">
        <v>538</v>
      </c>
      <c r="E700" s="153" t="s">
        <v>328</v>
      </c>
      <c r="F700" s="153" t="s">
        <v>477</v>
      </c>
      <c r="G700" s="165">
        <v>1</v>
      </c>
      <c r="H700" s="166">
        <v>200</v>
      </c>
      <c r="I700" s="156">
        <v>3185.31</v>
      </c>
      <c r="J700" s="153" t="s">
        <v>461</v>
      </c>
    </row>
    <row r="701" spans="1:10" x14ac:dyDescent="0.2">
      <c r="A701" s="153" t="s">
        <v>237</v>
      </c>
      <c r="B701" s="153" t="s">
        <v>285</v>
      </c>
      <c r="C701" s="154">
        <v>44074</v>
      </c>
      <c r="D701" s="153">
        <v>538</v>
      </c>
      <c r="E701" s="153" t="s">
        <v>328</v>
      </c>
      <c r="F701" s="153" t="s">
        <v>466</v>
      </c>
      <c r="G701" s="165">
        <v>1</v>
      </c>
      <c r="H701" s="166">
        <v>50</v>
      </c>
      <c r="I701" s="156">
        <v>1000.86</v>
      </c>
      <c r="J701" s="153" t="s">
        <v>461</v>
      </c>
    </row>
    <row r="702" spans="1:10" x14ac:dyDescent="0.2">
      <c r="A702" s="153" t="s">
        <v>237</v>
      </c>
      <c r="B702" s="153" t="s">
        <v>285</v>
      </c>
      <c r="C702" s="154">
        <v>44074</v>
      </c>
      <c r="D702" s="153">
        <v>15</v>
      </c>
      <c r="E702" s="153" t="s">
        <v>215</v>
      </c>
      <c r="F702" s="153" t="s">
        <v>492</v>
      </c>
      <c r="G702" s="165">
        <v>1</v>
      </c>
      <c r="H702" s="166">
        <v>9142.9</v>
      </c>
      <c r="I702" s="156">
        <v>195405.04</v>
      </c>
      <c r="J702" s="153" t="s">
        <v>461</v>
      </c>
    </row>
    <row r="703" spans="1:10" x14ac:dyDescent="0.2">
      <c r="A703" s="153" t="s">
        <v>329</v>
      </c>
      <c r="B703" s="153" t="s">
        <v>330</v>
      </c>
      <c r="C703" s="154">
        <v>44074</v>
      </c>
      <c r="D703" s="153">
        <v>315</v>
      </c>
      <c r="E703" s="153" t="s">
        <v>331</v>
      </c>
      <c r="F703" s="153" t="s">
        <v>482</v>
      </c>
      <c r="G703" s="165">
        <v>1</v>
      </c>
      <c r="H703" s="166">
        <v>636.1</v>
      </c>
      <c r="I703" s="156">
        <v>9768.18</v>
      </c>
      <c r="J703" s="153" t="s">
        <v>461</v>
      </c>
    </row>
    <row r="704" spans="1:10" x14ac:dyDescent="0.2">
      <c r="A704" s="153" t="s">
        <v>329</v>
      </c>
      <c r="B704" s="153" t="s">
        <v>330</v>
      </c>
      <c r="C704" s="154">
        <v>44074</v>
      </c>
      <c r="D704" s="153">
        <v>314</v>
      </c>
      <c r="E704" s="153" t="s">
        <v>332</v>
      </c>
      <c r="F704" s="153" t="s">
        <v>487</v>
      </c>
      <c r="G704" s="165">
        <v>1</v>
      </c>
      <c r="H704" s="166">
        <v>954.42</v>
      </c>
      <c r="I704" s="156">
        <v>8717.82</v>
      </c>
      <c r="J704" s="153" t="s">
        <v>461</v>
      </c>
    </row>
    <row r="705" spans="1:10" x14ac:dyDescent="0.2">
      <c r="A705" s="153" t="s">
        <v>329</v>
      </c>
      <c r="B705" s="153" t="s">
        <v>330</v>
      </c>
      <c r="C705" s="154">
        <v>44074</v>
      </c>
      <c r="D705" s="153">
        <v>537</v>
      </c>
      <c r="E705" s="153" t="s">
        <v>334</v>
      </c>
      <c r="F705" s="153" t="s">
        <v>537</v>
      </c>
      <c r="G705" s="165">
        <v>1</v>
      </c>
      <c r="H705" s="166">
        <v>500.6</v>
      </c>
      <c r="I705" s="156">
        <v>6717.59</v>
      </c>
      <c r="J705" s="153" t="s">
        <v>461</v>
      </c>
    </row>
    <row r="706" spans="1:10" x14ac:dyDescent="0.2">
      <c r="A706" s="153" t="s">
        <v>329</v>
      </c>
      <c r="B706" s="153" t="s">
        <v>330</v>
      </c>
      <c r="C706" s="154">
        <v>44074</v>
      </c>
      <c r="D706" s="153">
        <v>537</v>
      </c>
      <c r="E706" s="153" t="s">
        <v>334</v>
      </c>
      <c r="F706" s="153" t="s">
        <v>513</v>
      </c>
      <c r="G706" s="165">
        <v>1</v>
      </c>
      <c r="H706" s="166">
        <v>220</v>
      </c>
      <c r="I706" s="156">
        <v>4334.24</v>
      </c>
      <c r="J706" s="153" t="s">
        <v>461</v>
      </c>
    </row>
    <row r="707" spans="1:10" x14ac:dyDescent="0.2">
      <c r="A707" s="153" t="s">
        <v>329</v>
      </c>
      <c r="B707" s="153" t="s">
        <v>330</v>
      </c>
      <c r="C707" s="154">
        <v>44074</v>
      </c>
      <c r="D707" s="153">
        <v>537</v>
      </c>
      <c r="E707" s="153" t="s">
        <v>334</v>
      </c>
      <c r="F707" s="153" t="s">
        <v>471</v>
      </c>
      <c r="G707" s="165">
        <v>1</v>
      </c>
      <c r="H707" s="166">
        <v>1</v>
      </c>
      <c r="I707" s="156">
        <v>760</v>
      </c>
      <c r="J707" s="153" t="s">
        <v>461</v>
      </c>
    </row>
    <row r="708" spans="1:10" x14ac:dyDescent="0.2">
      <c r="A708" s="153" t="s">
        <v>329</v>
      </c>
      <c r="B708" s="153" t="s">
        <v>330</v>
      </c>
      <c r="C708" s="154">
        <v>44074</v>
      </c>
      <c r="D708" s="153">
        <v>537</v>
      </c>
      <c r="E708" s="153" t="s">
        <v>334</v>
      </c>
      <c r="F708" s="153" t="s">
        <v>485</v>
      </c>
      <c r="G708" s="165">
        <v>2</v>
      </c>
      <c r="H708" s="166">
        <v>6648</v>
      </c>
      <c r="I708" s="156">
        <v>209634.72</v>
      </c>
      <c r="J708" s="153" t="s">
        <v>461</v>
      </c>
    </row>
    <row r="709" spans="1:10" x14ac:dyDescent="0.2">
      <c r="A709" s="153" t="s">
        <v>329</v>
      </c>
      <c r="B709" s="153" t="s">
        <v>330</v>
      </c>
      <c r="C709" s="154">
        <v>44074</v>
      </c>
      <c r="D709" s="153">
        <v>537</v>
      </c>
      <c r="E709" s="153" t="s">
        <v>334</v>
      </c>
      <c r="F709" s="153" t="s">
        <v>493</v>
      </c>
      <c r="G709" s="165">
        <v>1</v>
      </c>
      <c r="H709" s="166">
        <v>59</v>
      </c>
      <c r="I709" s="156">
        <v>1445.09</v>
      </c>
      <c r="J709" s="153" t="s">
        <v>461</v>
      </c>
    </row>
    <row r="710" spans="1:10" x14ac:dyDescent="0.2">
      <c r="A710" s="153" t="s">
        <v>329</v>
      </c>
      <c r="B710" s="153" t="s">
        <v>330</v>
      </c>
      <c r="C710" s="154">
        <v>44074</v>
      </c>
      <c r="D710" s="153">
        <v>537</v>
      </c>
      <c r="E710" s="153" t="s">
        <v>334</v>
      </c>
      <c r="F710" s="153" t="s">
        <v>518</v>
      </c>
      <c r="G710" s="165">
        <v>1</v>
      </c>
      <c r="H710" s="166">
        <v>15.8</v>
      </c>
      <c r="I710" s="156">
        <v>165</v>
      </c>
      <c r="J710" s="153" t="s">
        <v>461</v>
      </c>
    </row>
    <row r="711" spans="1:10" x14ac:dyDescent="0.2">
      <c r="A711" s="153" t="s">
        <v>329</v>
      </c>
      <c r="B711" s="153" t="s">
        <v>330</v>
      </c>
      <c r="C711" s="154">
        <v>44074</v>
      </c>
      <c r="D711" s="153">
        <v>537</v>
      </c>
      <c r="E711" s="153" t="s">
        <v>334</v>
      </c>
      <c r="F711" s="153" t="s">
        <v>469</v>
      </c>
      <c r="G711" s="165">
        <v>1</v>
      </c>
      <c r="H711" s="166">
        <v>158</v>
      </c>
      <c r="I711" s="156">
        <v>4349.97</v>
      </c>
      <c r="J711" s="153" t="s">
        <v>461</v>
      </c>
    </row>
    <row r="712" spans="1:10" x14ac:dyDescent="0.2">
      <c r="A712" s="153" t="s">
        <v>329</v>
      </c>
      <c r="B712" s="153" t="s">
        <v>330</v>
      </c>
      <c r="C712" s="154">
        <v>44074</v>
      </c>
      <c r="D712" s="153">
        <v>537</v>
      </c>
      <c r="E712" s="153" t="s">
        <v>334</v>
      </c>
      <c r="F712" s="153" t="s">
        <v>505</v>
      </c>
      <c r="G712" s="165">
        <v>2</v>
      </c>
      <c r="H712" s="166">
        <v>137.5</v>
      </c>
      <c r="I712" s="156">
        <v>175</v>
      </c>
      <c r="J712" s="153" t="s">
        <v>461</v>
      </c>
    </row>
    <row r="713" spans="1:10" x14ac:dyDescent="0.2">
      <c r="A713" s="153" t="s">
        <v>329</v>
      </c>
      <c r="B713" s="153" t="s">
        <v>330</v>
      </c>
      <c r="C713" s="154">
        <v>44074</v>
      </c>
      <c r="D713" s="153">
        <v>537</v>
      </c>
      <c r="E713" s="153" t="s">
        <v>334</v>
      </c>
      <c r="F713" s="153" t="s">
        <v>468</v>
      </c>
      <c r="G713" s="165">
        <v>1</v>
      </c>
      <c r="H713" s="166">
        <v>303</v>
      </c>
      <c r="I713" s="156">
        <v>8121.55</v>
      </c>
      <c r="J713" s="153" t="s">
        <v>461</v>
      </c>
    </row>
    <row r="714" spans="1:10" x14ac:dyDescent="0.2">
      <c r="A714" s="153" t="s">
        <v>329</v>
      </c>
      <c r="B714" s="153" t="s">
        <v>330</v>
      </c>
      <c r="C714" s="154">
        <v>44074</v>
      </c>
      <c r="D714" s="153">
        <v>537</v>
      </c>
      <c r="E714" s="153" t="s">
        <v>334</v>
      </c>
      <c r="F714" s="153" t="s">
        <v>474</v>
      </c>
      <c r="G714" s="165">
        <v>1</v>
      </c>
      <c r="H714" s="166">
        <v>98</v>
      </c>
      <c r="I714" s="156">
        <v>1</v>
      </c>
      <c r="J714" s="153" t="s">
        <v>461</v>
      </c>
    </row>
    <row r="715" spans="1:10" x14ac:dyDescent="0.2">
      <c r="A715" s="153" t="s">
        <v>329</v>
      </c>
      <c r="B715" s="153" t="s">
        <v>330</v>
      </c>
      <c r="C715" s="154">
        <v>44074</v>
      </c>
      <c r="D715" s="153">
        <v>537</v>
      </c>
      <c r="E715" s="153" t="s">
        <v>334</v>
      </c>
      <c r="F715" s="153" t="s">
        <v>491</v>
      </c>
      <c r="G715" s="165">
        <v>2</v>
      </c>
      <c r="H715" s="166">
        <v>20</v>
      </c>
      <c r="I715" s="156">
        <v>1126.46</v>
      </c>
      <c r="J715" s="153" t="s">
        <v>461</v>
      </c>
    </row>
    <row r="716" spans="1:10" x14ac:dyDescent="0.2">
      <c r="A716" s="153" t="s">
        <v>329</v>
      </c>
      <c r="B716" s="153" t="s">
        <v>330</v>
      </c>
      <c r="C716" s="154">
        <v>44074</v>
      </c>
      <c r="D716" s="153">
        <v>537</v>
      </c>
      <c r="E716" s="153" t="s">
        <v>334</v>
      </c>
      <c r="F716" s="153" t="s">
        <v>465</v>
      </c>
      <c r="G716" s="165">
        <v>1</v>
      </c>
      <c r="H716" s="166">
        <v>168</v>
      </c>
      <c r="I716" s="156">
        <v>5507.77</v>
      </c>
      <c r="J716" s="153" t="s">
        <v>461</v>
      </c>
    </row>
    <row r="717" spans="1:10" x14ac:dyDescent="0.2">
      <c r="A717" s="153" t="s">
        <v>329</v>
      </c>
      <c r="B717" s="153" t="s">
        <v>330</v>
      </c>
      <c r="C717" s="154">
        <v>44074</v>
      </c>
      <c r="D717" s="153">
        <v>621</v>
      </c>
      <c r="E717" s="153" t="s">
        <v>335</v>
      </c>
      <c r="F717" s="153" t="s">
        <v>531</v>
      </c>
      <c r="G717" s="165">
        <v>1</v>
      </c>
      <c r="H717" s="166">
        <v>8636</v>
      </c>
      <c r="I717" s="156">
        <v>127980.4</v>
      </c>
      <c r="J717" s="153" t="s">
        <v>461</v>
      </c>
    </row>
    <row r="718" spans="1:10" x14ac:dyDescent="0.2">
      <c r="A718" s="153" t="s">
        <v>329</v>
      </c>
      <c r="B718" s="153" t="s">
        <v>330</v>
      </c>
      <c r="C718" s="154">
        <v>44074</v>
      </c>
      <c r="D718" s="153">
        <v>390</v>
      </c>
      <c r="E718" s="153" t="s">
        <v>336</v>
      </c>
      <c r="F718" s="153" t="s">
        <v>531</v>
      </c>
      <c r="G718" s="165">
        <v>1</v>
      </c>
      <c r="H718" s="166">
        <v>812.11</v>
      </c>
      <c r="I718" s="156">
        <v>12579.7</v>
      </c>
      <c r="J718" s="153" t="s">
        <v>461</v>
      </c>
    </row>
    <row r="719" spans="1:10" x14ac:dyDescent="0.2">
      <c r="A719" s="153" t="s">
        <v>329</v>
      </c>
      <c r="B719" s="153" t="s">
        <v>330</v>
      </c>
      <c r="C719" s="154">
        <v>44074</v>
      </c>
      <c r="D719" s="153">
        <v>372</v>
      </c>
      <c r="E719" s="153" t="s">
        <v>337</v>
      </c>
      <c r="F719" s="153" t="s">
        <v>487</v>
      </c>
      <c r="G719" s="165">
        <v>1</v>
      </c>
      <c r="H719" s="166">
        <v>412</v>
      </c>
      <c r="I719" s="156">
        <v>5981.87</v>
      </c>
      <c r="J719" s="153" t="s">
        <v>461</v>
      </c>
    </row>
    <row r="720" spans="1:10" x14ac:dyDescent="0.2">
      <c r="A720" s="153" t="s">
        <v>329</v>
      </c>
      <c r="B720" s="153" t="s">
        <v>330</v>
      </c>
      <c r="C720" s="154">
        <v>44074</v>
      </c>
      <c r="D720" s="153">
        <v>460</v>
      </c>
      <c r="E720" s="153" t="s">
        <v>338</v>
      </c>
      <c r="F720" s="153" t="s">
        <v>485</v>
      </c>
      <c r="G720" s="165">
        <v>1</v>
      </c>
      <c r="H720" s="166">
        <v>953.35</v>
      </c>
      <c r="I720" s="156">
        <v>9859.69</v>
      </c>
      <c r="J720" s="153" t="s">
        <v>461</v>
      </c>
    </row>
    <row r="721" spans="1:10" x14ac:dyDescent="0.2">
      <c r="A721" s="153" t="s">
        <v>329</v>
      </c>
      <c r="B721" s="153" t="s">
        <v>330</v>
      </c>
      <c r="C721" s="154">
        <v>44074</v>
      </c>
      <c r="D721" s="153">
        <v>378</v>
      </c>
      <c r="E721" s="153" t="s">
        <v>339</v>
      </c>
      <c r="F721" s="153" t="s">
        <v>471</v>
      </c>
      <c r="G721" s="165">
        <v>1</v>
      </c>
      <c r="H721" s="166">
        <v>263</v>
      </c>
      <c r="I721" s="156">
        <v>5634.54</v>
      </c>
      <c r="J721" s="153" t="s">
        <v>461</v>
      </c>
    </row>
    <row r="722" spans="1:10" x14ac:dyDescent="0.2">
      <c r="A722" s="153" t="s">
        <v>329</v>
      </c>
      <c r="B722" s="153" t="s">
        <v>330</v>
      </c>
      <c r="C722" s="154">
        <v>44074</v>
      </c>
      <c r="D722" s="153">
        <v>378</v>
      </c>
      <c r="E722" s="153" t="s">
        <v>339</v>
      </c>
      <c r="F722" s="153" t="s">
        <v>521</v>
      </c>
      <c r="G722" s="165">
        <v>1</v>
      </c>
      <c r="H722" s="166">
        <v>589</v>
      </c>
      <c r="I722" s="156">
        <v>12619.03</v>
      </c>
      <c r="J722" s="153" t="s">
        <v>461</v>
      </c>
    </row>
    <row r="723" spans="1:10" x14ac:dyDescent="0.2">
      <c r="A723" s="153" t="s">
        <v>329</v>
      </c>
      <c r="B723" s="153" t="s">
        <v>330</v>
      </c>
      <c r="C723" s="154">
        <v>44074</v>
      </c>
      <c r="D723" s="153">
        <v>378</v>
      </c>
      <c r="E723" s="153" t="s">
        <v>339</v>
      </c>
      <c r="F723" s="153" t="s">
        <v>558</v>
      </c>
      <c r="G723" s="165">
        <v>1</v>
      </c>
      <c r="H723" s="166">
        <v>290</v>
      </c>
      <c r="I723" s="156">
        <v>5000</v>
      </c>
      <c r="J723" s="153" t="s">
        <v>461</v>
      </c>
    </row>
    <row r="724" spans="1:10" x14ac:dyDescent="0.2">
      <c r="A724" s="153" t="s">
        <v>329</v>
      </c>
      <c r="B724" s="153" t="s">
        <v>330</v>
      </c>
      <c r="C724" s="154">
        <v>44074</v>
      </c>
      <c r="D724" s="153">
        <v>367</v>
      </c>
      <c r="E724" s="153" t="s">
        <v>340</v>
      </c>
      <c r="F724" s="153" t="s">
        <v>492</v>
      </c>
      <c r="G724" s="165">
        <v>1</v>
      </c>
      <c r="H724" s="166">
        <v>1774.41</v>
      </c>
      <c r="I724" s="156">
        <v>18360.37</v>
      </c>
      <c r="J724" s="153" t="s">
        <v>461</v>
      </c>
    </row>
    <row r="725" spans="1:10" x14ac:dyDescent="0.2">
      <c r="A725" s="153" t="s">
        <v>341</v>
      </c>
      <c r="B725" s="153" t="s">
        <v>342</v>
      </c>
      <c r="C725" s="154">
        <v>44074</v>
      </c>
      <c r="D725" s="153">
        <v>554</v>
      </c>
      <c r="E725" s="153" t="s">
        <v>343</v>
      </c>
      <c r="F725" s="153" t="s">
        <v>479</v>
      </c>
      <c r="G725" s="165">
        <v>1</v>
      </c>
      <c r="H725" s="166">
        <v>75.260000000000005</v>
      </c>
      <c r="I725" s="156">
        <v>4420.25</v>
      </c>
      <c r="J725" s="153" t="s">
        <v>461</v>
      </c>
    </row>
    <row r="726" spans="1:10" x14ac:dyDescent="0.2">
      <c r="A726" s="153" t="s">
        <v>341</v>
      </c>
      <c r="B726" s="153" t="s">
        <v>342</v>
      </c>
      <c r="C726" s="154">
        <v>44074</v>
      </c>
      <c r="D726" s="153">
        <v>554</v>
      </c>
      <c r="E726" s="153" t="s">
        <v>343</v>
      </c>
      <c r="F726" s="153" t="s">
        <v>500</v>
      </c>
      <c r="G726" s="165">
        <v>1</v>
      </c>
      <c r="H726" s="166">
        <v>67.31</v>
      </c>
      <c r="I726" s="156">
        <v>802.5</v>
      </c>
      <c r="J726" s="153" t="s">
        <v>461</v>
      </c>
    </row>
    <row r="727" spans="1:10" x14ac:dyDescent="0.2">
      <c r="A727" s="153" t="s">
        <v>341</v>
      </c>
      <c r="B727" s="153" t="s">
        <v>342</v>
      </c>
      <c r="C727" s="154">
        <v>44074</v>
      </c>
      <c r="D727" s="153">
        <v>554</v>
      </c>
      <c r="E727" s="153" t="s">
        <v>343</v>
      </c>
      <c r="F727" s="153" t="s">
        <v>507</v>
      </c>
      <c r="G727" s="165">
        <v>2</v>
      </c>
      <c r="H727" s="166">
        <v>255.53</v>
      </c>
      <c r="I727" s="156">
        <v>8494.7199999999993</v>
      </c>
      <c r="J727" s="153" t="s">
        <v>461</v>
      </c>
    </row>
    <row r="728" spans="1:10" x14ac:dyDescent="0.2">
      <c r="A728" s="153" t="s">
        <v>341</v>
      </c>
      <c r="B728" s="153" t="s">
        <v>342</v>
      </c>
      <c r="C728" s="154">
        <v>44074</v>
      </c>
      <c r="D728" s="153">
        <v>554</v>
      </c>
      <c r="E728" s="153" t="s">
        <v>343</v>
      </c>
      <c r="F728" s="153" t="s">
        <v>477</v>
      </c>
      <c r="G728" s="165">
        <v>1</v>
      </c>
      <c r="H728" s="166">
        <v>170.27</v>
      </c>
      <c r="I728" s="156">
        <v>2233.2600000000002</v>
      </c>
      <c r="J728" s="153" t="s">
        <v>461</v>
      </c>
    </row>
    <row r="729" spans="1:10" x14ac:dyDescent="0.2">
      <c r="A729" s="153" t="s">
        <v>341</v>
      </c>
      <c r="B729" s="153" t="s">
        <v>342</v>
      </c>
      <c r="C729" s="154">
        <v>44074</v>
      </c>
      <c r="D729" s="153">
        <v>554</v>
      </c>
      <c r="E729" s="153" t="s">
        <v>343</v>
      </c>
      <c r="F729" s="153" t="s">
        <v>494</v>
      </c>
      <c r="G729" s="165">
        <v>1</v>
      </c>
      <c r="H729" s="166">
        <v>78.680000000000007</v>
      </c>
      <c r="I729" s="156">
        <v>0</v>
      </c>
      <c r="J729" s="153" t="s">
        <v>461</v>
      </c>
    </row>
    <row r="730" spans="1:10" x14ac:dyDescent="0.2">
      <c r="A730" s="153" t="s">
        <v>341</v>
      </c>
      <c r="B730" s="153" t="s">
        <v>342</v>
      </c>
      <c r="C730" s="154">
        <v>44074</v>
      </c>
      <c r="D730" s="153">
        <v>554</v>
      </c>
      <c r="E730" s="153" t="s">
        <v>343</v>
      </c>
      <c r="F730" s="153" t="s">
        <v>466</v>
      </c>
      <c r="G730" s="165">
        <v>4</v>
      </c>
      <c r="H730" s="166">
        <v>250.49</v>
      </c>
      <c r="I730" s="156">
        <v>4574.3100000000004</v>
      </c>
      <c r="J730" s="153" t="s">
        <v>461</v>
      </c>
    </row>
    <row r="731" spans="1:10" x14ac:dyDescent="0.2">
      <c r="A731" s="153" t="s">
        <v>341</v>
      </c>
      <c r="B731" s="153" t="s">
        <v>342</v>
      </c>
      <c r="C731" s="154">
        <v>44074</v>
      </c>
      <c r="D731" s="153">
        <v>554</v>
      </c>
      <c r="E731" s="153" t="s">
        <v>343</v>
      </c>
      <c r="F731" s="153" t="s">
        <v>464</v>
      </c>
      <c r="G731" s="165">
        <v>2</v>
      </c>
      <c r="H731" s="166">
        <v>158.85</v>
      </c>
      <c r="I731" s="156">
        <v>6040.32</v>
      </c>
      <c r="J731" s="153" t="s">
        <v>461</v>
      </c>
    </row>
    <row r="732" spans="1:10" x14ac:dyDescent="0.2">
      <c r="A732" s="153" t="s">
        <v>341</v>
      </c>
      <c r="B732" s="153" t="s">
        <v>342</v>
      </c>
      <c r="C732" s="154">
        <v>44074</v>
      </c>
      <c r="D732" s="153">
        <v>554</v>
      </c>
      <c r="E732" s="153" t="s">
        <v>343</v>
      </c>
      <c r="F732" s="153" t="s">
        <v>506</v>
      </c>
      <c r="G732" s="165">
        <v>1</v>
      </c>
      <c r="H732" s="166">
        <v>212.35</v>
      </c>
      <c r="I732" s="156">
        <v>6490.08</v>
      </c>
      <c r="J732" s="153" t="s">
        <v>461</v>
      </c>
    </row>
    <row r="733" spans="1:10" x14ac:dyDescent="0.2">
      <c r="A733" s="153" t="s">
        <v>341</v>
      </c>
      <c r="B733" s="153" t="s">
        <v>342</v>
      </c>
      <c r="C733" s="154">
        <v>44074</v>
      </c>
      <c r="D733" s="153">
        <v>581</v>
      </c>
      <c r="E733" s="153" t="s">
        <v>344</v>
      </c>
      <c r="F733" s="153" t="s">
        <v>471</v>
      </c>
      <c r="G733" s="165">
        <v>1</v>
      </c>
      <c r="H733" s="166">
        <v>3310.59</v>
      </c>
      <c r="I733" s="156">
        <v>107775.55</v>
      </c>
      <c r="J733" s="153" t="s">
        <v>461</v>
      </c>
    </row>
    <row r="734" spans="1:10" x14ac:dyDescent="0.2">
      <c r="A734" s="153" t="s">
        <v>341</v>
      </c>
      <c r="B734" s="153" t="s">
        <v>342</v>
      </c>
      <c r="C734" s="154">
        <v>44074</v>
      </c>
      <c r="D734" s="153">
        <v>581</v>
      </c>
      <c r="E734" s="153" t="s">
        <v>344</v>
      </c>
      <c r="F734" s="153" t="s">
        <v>468</v>
      </c>
      <c r="G734" s="165">
        <v>3</v>
      </c>
      <c r="H734" s="166">
        <v>19377</v>
      </c>
      <c r="I734" s="156">
        <v>394868.8</v>
      </c>
      <c r="J734" s="153" t="s">
        <v>461</v>
      </c>
    </row>
    <row r="735" spans="1:10" x14ac:dyDescent="0.2">
      <c r="A735" s="153" t="s">
        <v>341</v>
      </c>
      <c r="B735" s="153" t="s">
        <v>342</v>
      </c>
      <c r="C735" s="154">
        <v>44074</v>
      </c>
      <c r="D735" s="153">
        <v>581</v>
      </c>
      <c r="E735" s="153" t="s">
        <v>344</v>
      </c>
      <c r="F735" s="153" t="s">
        <v>487</v>
      </c>
      <c r="G735" s="165">
        <v>2</v>
      </c>
      <c r="H735" s="166">
        <v>22807.82</v>
      </c>
      <c r="I735" s="156">
        <v>480032.54</v>
      </c>
      <c r="J735" s="153" t="s">
        <v>461</v>
      </c>
    </row>
    <row r="736" spans="1:10" x14ac:dyDescent="0.2">
      <c r="A736" s="153" t="s">
        <v>341</v>
      </c>
      <c r="B736" s="153" t="s">
        <v>342</v>
      </c>
      <c r="C736" s="154">
        <v>44074</v>
      </c>
      <c r="D736" s="153">
        <v>581</v>
      </c>
      <c r="E736" s="153" t="s">
        <v>344</v>
      </c>
      <c r="F736" s="153" t="s">
        <v>475</v>
      </c>
      <c r="G736" s="165">
        <v>1</v>
      </c>
      <c r="H736" s="166">
        <v>110.15</v>
      </c>
      <c r="I736" s="156">
        <v>594.80999999999995</v>
      </c>
      <c r="J736" s="153" t="s">
        <v>461</v>
      </c>
    </row>
    <row r="737" spans="1:10" x14ac:dyDescent="0.2">
      <c r="A737" s="153" t="s">
        <v>341</v>
      </c>
      <c r="B737" s="153" t="s">
        <v>342</v>
      </c>
      <c r="C737" s="154">
        <v>44074</v>
      </c>
      <c r="D737" s="153">
        <v>581</v>
      </c>
      <c r="E737" s="153" t="s">
        <v>344</v>
      </c>
      <c r="F737" s="153" t="s">
        <v>474</v>
      </c>
      <c r="G737" s="165">
        <v>9</v>
      </c>
      <c r="H737" s="166">
        <v>861.67</v>
      </c>
      <c r="I737" s="156">
        <v>6311.74</v>
      </c>
      <c r="J737" s="153" t="s">
        <v>461</v>
      </c>
    </row>
    <row r="738" spans="1:10" x14ac:dyDescent="0.2">
      <c r="A738" s="153" t="s">
        <v>341</v>
      </c>
      <c r="B738" s="153" t="s">
        <v>342</v>
      </c>
      <c r="C738" s="154">
        <v>44074</v>
      </c>
      <c r="D738" s="153">
        <v>581</v>
      </c>
      <c r="E738" s="153" t="s">
        <v>344</v>
      </c>
      <c r="F738" s="153" t="s">
        <v>477</v>
      </c>
      <c r="G738" s="165">
        <v>1</v>
      </c>
      <c r="H738" s="166">
        <v>63.05</v>
      </c>
      <c r="I738" s="156">
        <v>260.62</v>
      </c>
      <c r="J738" s="153" t="s">
        <v>461</v>
      </c>
    </row>
    <row r="739" spans="1:10" x14ac:dyDescent="0.2">
      <c r="A739" s="153" t="s">
        <v>341</v>
      </c>
      <c r="B739" s="153" t="s">
        <v>342</v>
      </c>
      <c r="C739" s="154">
        <v>44074</v>
      </c>
      <c r="D739" s="153">
        <v>581</v>
      </c>
      <c r="E739" s="153" t="s">
        <v>344</v>
      </c>
      <c r="F739" s="153" t="s">
        <v>466</v>
      </c>
      <c r="G739" s="165">
        <v>1</v>
      </c>
      <c r="H739" s="166">
        <v>128.47999999999999</v>
      </c>
      <c r="I739" s="156">
        <v>2460</v>
      </c>
      <c r="J739" s="153" t="s">
        <v>461</v>
      </c>
    </row>
    <row r="740" spans="1:10" x14ac:dyDescent="0.2">
      <c r="A740" s="153" t="s">
        <v>341</v>
      </c>
      <c r="B740" s="153" t="s">
        <v>342</v>
      </c>
      <c r="C740" s="154">
        <v>44074</v>
      </c>
      <c r="D740" s="153">
        <v>581</v>
      </c>
      <c r="E740" s="153" t="s">
        <v>344</v>
      </c>
      <c r="F740" s="153" t="s">
        <v>465</v>
      </c>
      <c r="G740" s="165">
        <v>1</v>
      </c>
      <c r="H740" s="166">
        <v>227.95</v>
      </c>
      <c r="I740" s="156">
        <v>3362.69</v>
      </c>
      <c r="J740" s="153" t="s">
        <v>461</v>
      </c>
    </row>
    <row r="741" spans="1:10" x14ac:dyDescent="0.2">
      <c r="A741" s="153" t="s">
        <v>341</v>
      </c>
      <c r="B741" s="153" t="s">
        <v>342</v>
      </c>
      <c r="C741" s="154">
        <v>44074</v>
      </c>
      <c r="D741" s="153">
        <v>257</v>
      </c>
      <c r="E741" s="153" t="s">
        <v>345</v>
      </c>
      <c r="F741" s="153" t="s">
        <v>486</v>
      </c>
      <c r="G741" s="165">
        <v>1</v>
      </c>
      <c r="H741" s="166">
        <v>194.9</v>
      </c>
      <c r="I741" s="156">
        <v>3605.65</v>
      </c>
      <c r="J741" s="153" t="s">
        <v>461</v>
      </c>
    </row>
    <row r="742" spans="1:10" x14ac:dyDescent="0.2">
      <c r="A742" s="153" t="s">
        <v>341</v>
      </c>
      <c r="B742" s="153" t="s">
        <v>342</v>
      </c>
      <c r="C742" s="154">
        <v>44074</v>
      </c>
      <c r="D742" s="153">
        <v>257</v>
      </c>
      <c r="E742" s="153" t="s">
        <v>345</v>
      </c>
      <c r="F742" s="153" t="s">
        <v>530</v>
      </c>
      <c r="G742" s="165">
        <v>1</v>
      </c>
      <c r="H742" s="166">
        <v>852.31</v>
      </c>
      <c r="I742" s="156">
        <v>16433.009999999998</v>
      </c>
      <c r="J742" s="153" t="s">
        <v>461</v>
      </c>
    </row>
    <row r="743" spans="1:10" x14ac:dyDescent="0.2">
      <c r="A743" s="153" t="s">
        <v>341</v>
      </c>
      <c r="B743" s="153" t="s">
        <v>342</v>
      </c>
      <c r="C743" s="154">
        <v>44074</v>
      </c>
      <c r="D743" s="153">
        <v>257</v>
      </c>
      <c r="E743" s="153" t="s">
        <v>345</v>
      </c>
      <c r="F743" s="153" t="s">
        <v>555</v>
      </c>
      <c r="G743" s="165">
        <v>1</v>
      </c>
      <c r="H743" s="166">
        <v>294.08999999999997</v>
      </c>
      <c r="I743" s="156">
        <v>5644.08</v>
      </c>
      <c r="J743" s="153" t="s">
        <v>461</v>
      </c>
    </row>
    <row r="744" spans="1:10" x14ac:dyDescent="0.2">
      <c r="A744" s="153" t="s">
        <v>341</v>
      </c>
      <c r="B744" s="153" t="s">
        <v>342</v>
      </c>
      <c r="C744" s="154">
        <v>44074</v>
      </c>
      <c r="D744" s="153">
        <v>257</v>
      </c>
      <c r="E744" s="153" t="s">
        <v>345</v>
      </c>
      <c r="F744" s="153" t="s">
        <v>521</v>
      </c>
      <c r="G744" s="165">
        <v>1</v>
      </c>
      <c r="H744" s="166">
        <v>147.43</v>
      </c>
      <c r="I744" s="156">
        <v>1179.44</v>
      </c>
      <c r="J744" s="153" t="s">
        <v>461</v>
      </c>
    </row>
    <row r="745" spans="1:10" x14ac:dyDescent="0.2">
      <c r="A745" s="153" t="s">
        <v>341</v>
      </c>
      <c r="B745" s="153" t="s">
        <v>342</v>
      </c>
      <c r="C745" s="154">
        <v>44074</v>
      </c>
      <c r="D745" s="153">
        <v>257</v>
      </c>
      <c r="E745" s="153" t="s">
        <v>345</v>
      </c>
      <c r="F745" s="153" t="s">
        <v>469</v>
      </c>
      <c r="G745" s="165">
        <v>1</v>
      </c>
      <c r="H745" s="166">
        <v>138.62</v>
      </c>
      <c r="I745" s="156">
        <v>5798.12</v>
      </c>
      <c r="J745" s="153" t="s">
        <v>461</v>
      </c>
    </row>
    <row r="746" spans="1:10" x14ac:dyDescent="0.2">
      <c r="A746" s="153" t="s">
        <v>341</v>
      </c>
      <c r="B746" s="153" t="s">
        <v>342</v>
      </c>
      <c r="C746" s="154">
        <v>44074</v>
      </c>
      <c r="D746" s="153">
        <v>257</v>
      </c>
      <c r="E746" s="153" t="s">
        <v>345</v>
      </c>
      <c r="F746" s="153" t="s">
        <v>495</v>
      </c>
      <c r="G746" s="165">
        <v>1</v>
      </c>
      <c r="H746" s="166">
        <v>292.85000000000002</v>
      </c>
      <c r="I746" s="156">
        <v>6833.17</v>
      </c>
      <c r="J746" s="153" t="s">
        <v>461</v>
      </c>
    </row>
    <row r="747" spans="1:10" x14ac:dyDescent="0.2">
      <c r="A747" s="153" t="s">
        <v>341</v>
      </c>
      <c r="B747" s="153" t="s">
        <v>342</v>
      </c>
      <c r="C747" s="154">
        <v>44074</v>
      </c>
      <c r="D747" s="153">
        <v>257</v>
      </c>
      <c r="E747" s="153" t="s">
        <v>345</v>
      </c>
      <c r="F747" s="153" t="s">
        <v>557</v>
      </c>
      <c r="G747" s="165">
        <v>1</v>
      </c>
      <c r="H747" s="166">
        <v>147.13</v>
      </c>
      <c r="I747" s="156">
        <v>2580.0300000000002</v>
      </c>
      <c r="J747" s="153" t="s">
        <v>461</v>
      </c>
    </row>
    <row r="748" spans="1:10" x14ac:dyDescent="0.2">
      <c r="A748" s="153" t="s">
        <v>341</v>
      </c>
      <c r="B748" s="153" t="s">
        <v>342</v>
      </c>
      <c r="C748" s="154">
        <v>44074</v>
      </c>
      <c r="D748" s="153">
        <v>257</v>
      </c>
      <c r="E748" s="153" t="s">
        <v>345</v>
      </c>
      <c r="F748" s="153" t="s">
        <v>484</v>
      </c>
      <c r="G748" s="165">
        <v>2</v>
      </c>
      <c r="H748" s="166">
        <v>246.32</v>
      </c>
      <c r="I748" s="156">
        <v>4669.8900000000003</v>
      </c>
      <c r="J748" s="153" t="s">
        <v>461</v>
      </c>
    </row>
    <row r="749" spans="1:10" x14ac:dyDescent="0.2">
      <c r="A749" s="153" t="s">
        <v>341</v>
      </c>
      <c r="B749" s="153" t="s">
        <v>342</v>
      </c>
      <c r="C749" s="154">
        <v>44074</v>
      </c>
      <c r="D749" s="153">
        <v>257</v>
      </c>
      <c r="E749" s="153" t="s">
        <v>345</v>
      </c>
      <c r="F749" s="153" t="s">
        <v>468</v>
      </c>
      <c r="G749" s="165">
        <v>3</v>
      </c>
      <c r="H749" s="166">
        <v>343.02</v>
      </c>
      <c r="I749" s="156">
        <v>6393.17</v>
      </c>
      <c r="J749" s="153" t="s">
        <v>461</v>
      </c>
    </row>
    <row r="750" spans="1:10" x14ac:dyDescent="0.2">
      <c r="A750" s="153" t="s">
        <v>341</v>
      </c>
      <c r="B750" s="153" t="s">
        <v>342</v>
      </c>
      <c r="C750" s="154">
        <v>44074</v>
      </c>
      <c r="D750" s="153">
        <v>257</v>
      </c>
      <c r="E750" s="153" t="s">
        <v>345</v>
      </c>
      <c r="F750" s="153" t="s">
        <v>498</v>
      </c>
      <c r="G750" s="165">
        <v>1</v>
      </c>
      <c r="H750" s="166">
        <v>147.43</v>
      </c>
      <c r="I750" s="156">
        <v>1887.11</v>
      </c>
      <c r="J750" s="153" t="s">
        <v>461</v>
      </c>
    </row>
    <row r="751" spans="1:10" x14ac:dyDescent="0.2">
      <c r="A751" s="153" t="s">
        <v>341</v>
      </c>
      <c r="B751" s="153" t="s">
        <v>342</v>
      </c>
      <c r="C751" s="154">
        <v>44074</v>
      </c>
      <c r="D751" s="153">
        <v>257</v>
      </c>
      <c r="E751" s="153" t="s">
        <v>345</v>
      </c>
      <c r="F751" s="153" t="s">
        <v>506</v>
      </c>
      <c r="G751" s="165">
        <v>1</v>
      </c>
      <c r="H751" s="166">
        <v>386.56</v>
      </c>
      <c r="I751" s="156">
        <v>9750.2800000000007</v>
      </c>
      <c r="J751" s="153" t="s">
        <v>461</v>
      </c>
    </row>
    <row r="752" spans="1:10" x14ac:dyDescent="0.2">
      <c r="A752" s="153" t="s">
        <v>341</v>
      </c>
      <c r="B752" s="153" t="s">
        <v>342</v>
      </c>
      <c r="C752" s="154">
        <v>44074</v>
      </c>
      <c r="D752" s="153">
        <v>429</v>
      </c>
      <c r="E752" s="153" t="s">
        <v>346</v>
      </c>
      <c r="F752" s="153" t="s">
        <v>474</v>
      </c>
      <c r="G752" s="165">
        <v>1</v>
      </c>
      <c r="H752" s="166">
        <v>707</v>
      </c>
      <c r="I752" s="156">
        <v>0</v>
      </c>
      <c r="J752" s="153" t="s">
        <v>461</v>
      </c>
    </row>
    <row r="753" spans="1:10" x14ac:dyDescent="0.2">
      <c r="A753" s="153" t="s">
        <v>341</v>
      </c>
      <c r="B753" s="153" t="s">
        <v>342</v>
      </c>
      <c r="C753" s="154">
        <v>44074</v>
      </c>
      <c r="D753" s="153">
        <v>624</v>
      </c>
      <c r="E753" s="153" t="s">
        <v>347</v>
      </c>
      <c r="F753" s="153" t="s">
        <v>556</v>
      </c>
      <c r="G753" s="165">
        <v>1</v>
      </c>
      <c r="H753" s="166">
        <v>5584</v>
      </c>
      <c r="I753" s="156">
        <v>54590</v>
      </c>
      <c r="J753" s="153" t="s">
        <v>461</v>
      </c>
    </row>
    <row r="754" spans="1:10" x14ac:dyDescent="0.2">
      <c r="A754" s="153" t="s">
        <v>341</v>
      </c>
      <c r="B754" s="153" t="s">
        <v>342</v>
      </c>
      <c r="C754" s="154">
        <v>44074</v>
      </c>
      <c r="D754" s="153">
        <v>371</v>
      </c>
      <c r="E754" s="153" t="s">
        <v>348</v>
      </c>
      <c r="F754" s="153" t="s">
        <v>528</v>
      </c>
      <c r="G754" s="165">
        <v>1</v>
      </c>
      <c r="H754" s="166">
        <v>4744.01</v>
      </c>
      <c r="I754" s="156">
        <v>66416.88</v>
      </c>
      <c r="J754" s="153" t="s">
        <v>461</v>
      </c>
    </row>
    <row r="755" spans="1:10" x14ac:dyDescent="0.2">
      <c r="A755" s="153" t="s">
        <v>341</v>
      </c>
      <c r="B755" s="153" t="s">
        <v>342</v>
      </c>
      <c r="C755" s="154">
        <v>44074</v>
      </c>
      <c r="D755" s="153">
        <v>371</v>
      </c>
      <c r="E755" s="153" t="s">
        <v>348</v>
      </c>
      <c r="F755" s="153" t="s">
        <v>486</v>
      </c>
      <c r="G755" s="165">
        <v>1</v>
      </c>
      <c r="H755" s="166">
        <v>1</v>
      </c>
      <c r="I755" s="156">
        <v>0</v>
      </c>
      <c r="J755" s="153" t="s">
        <v>461</v>
      </c>
    </row>
    <row r="756" spans="1:10" x14ac:dyDescent="0.2">
      <c r="A756" s="153" t="s">
        <v>341</v>
      </c>
      <c r="B756" s="153" t="s">
        <v>342</v>
      </c>
      <c r="C756" s="154">
        <v>44074</v>
      </c>
      <c r="D756" s="153">
        <v>371</v>
      </c>
      <c r="E756" s="153" t="s">
        <v>348</v>
      </c>
      <c r="F756" s="153" t="s">
        <v>549</v>
      </c>
      <c r="G756" s="165">
        <v>1</v>
      </c>
      <c r="H756" s="166">
        <v>7995</v>
      </c>
      <c r="I756" s="156">
        <v>130588.51</v>
      </c>
      <c r="J756" s="153" t="s">
        <v>461</v>
      </c>
    </row>
    <row r="757" spans="1:10" x14ac:dyDescent="0.2">
      <c r="A757" s="153" t="s">
        <v>341</v>
      </c>
      <c r="B757" s="153" t="s">
        <v>342</v>
      </c>
      <c r="C757" s="154">
        <v>44074</v>
      </c>
      <c r="D757" s="153">
        <v>371</v>
      </c>
      <c r="E757" s="153" t="s">
        <v>348</v>
      </c>
      <c r="F757" s="153" t="s">
        <v>491</v>
      </c>
      <c r="G757" s="165">
        <v>1</v>
      </c>
      <c r="H757" s="166">
        <v>954</v>
      </c>
      <c r="I757" s="156">
        <v>16428.259999999998</v>
      </c>
      <c r="J757" s="153" t="s">
        <v>461</v>
      </c>
    </row>
    <row r="758" spans="1:10" x14ac:dyDescent="0.2">
      <c r="A758" s="153" t="s">
        <v>341</v>
      </c>
      <c r="B758" s="153" t="s">
        <v>342</v>
      </c>
      <c r="C758" s="154">
        <v>44074</v>
      </c>
      <c r="D758" s="153">
        <v>208</v>
      </c>
      <c r="E758" s="153" t="s">
        <v>349</v>
      </c>
      <c r="F758" s="153" t="s">
        <v>511</v>
      </c>
      <c r="G758" s="165">
        <v>1</v>
      </c>
      <c r="H758" s="166">
        <v>5995</v>
      </c>
      <c r="I758" s="156">
        <v>39567</v>
      </c>
      <c r="J758" s="153" t="s">
        <v>461</v>
      </c>
    </row>
    <row r="759" spans="1:10" x14ac:dyDescent="0.2">
      <c r="A759" s="153" t="s">
        <v>341</v>
      </c>
      <c r="B759" s="153" t="s">
        <v>342</v>
      </c>
      <c r="C759" s="154">
        <v>44074</v>
      </c>
      <c r="D759" s="153">
        <v>266</v>
      </c>
      <c r="E759" s="153" t="s">
        <v>350</v>
      </c>
      <c r="F759" s="153" t="s">
        <v>533</v>
      </c>
      <c r="G759" s="165">
        <v>1</v>
      </c>
      <c r="H759" s="166">
        <v>251.52</v>
      </c>
      <c r="I759" s="156">
        <v>6476.64</v>
      </c>
      <c r="J759" s="153" t="s">
        <v>461</v>
      </c>
    </row>
    <row r="760" spans="1:10" x14ac:dyDescent="0.2">
      <c r="A760" s="153" t="s">
        <v>341</v>
      </c>
      <c r="B760" s="153" t="s">
        <v>342</v>
      </c>
      <c r="C760" s="154">
        <v>44074</v>
      </c>
      <c r="D760" s="153">
        <v>266</v>
      </c>
      <c r="E760" s="153" t="s">
        <v>350</v>
      </c>
      <c r="F760" s="153" t="s">
        <v>505</v>
      </c>
      <c r="G760" s="165">
        <v>1</v>
      </c>
      <c r="H760" s="166">
        <v>181.78</v>
      </c>
      <c r="I760" s="156">
        <v>4868.18</v>
      </c>
      <c r="J760" s="153" t="s">
        <v>461</v>
      </c>
    </row>
    <row r="761" spans="1:10" x14ac:dyDescent="0.2">
      <c r="A761" s="153" t="s">
        <v>341</v>
      </c>
      <c r="B761" s="153" t="s">
        <v>342</v>
      </c>
      <c r="C761" s="154">
        <v>44074</v>
      </c>
      <c r="D761" s="153">
        <v>107</v>
      </c>
      <c r="E761" s="153" t="s">
        <v>352</v>
      </c>
      <c r="F761" s="153" t="s">
        <v>472</v>
      </c>
      <c r="G761" s="165">
        <v>1</v>
      </c>
      <c r="H761" s="166">
        <v>25.3</v>
      </c>
      <c r="I761" s="156">
        <v>193.13</v>
      </c>
      <c r="J761" s="153" t="s">
        <v>461</v>
      </c>
    </row>
    <row r="762" spans="1:10" x14ac:dyDescent="0.2">
      <c r="A762" s="153" t="s">
        <v>341</v>
      </c>
      <c r="B762" s="153" t="s">
        <v>342</v>
      </c>
      <c r="C762" s="154">
        <v>44074</v>
      </c>
      <c r="D762" s="153">
        <v>107</v>
      </c>
      <c r="E762" s="153" t="s">
        <v>352</v>
      </c>
      <c r="F762" s="153" t="s">
        <v>486</v>
      </c>
      <c r="G762" s="165">
        <v>1</v>
      </c>
      <c r="H762" s="166">
        <v>25.3</v>
      </c>
      <c r="I762" s="156">
        <v>240.39</v>
      </c>
      <c r="J762" s="153" t="s">
        <v>461</v>
      </c>
    </row>
    <row r="763" spans="1:10" x14ac:dyDescent="0.2">
      <c r="A763" s="153" t="s">
        <v>341</v>
      </c>
      <c r="B763" s="153" t="s">
        <v>342</v>
      </c>
      <c r="C763" s="154">
        <v>44074</v>
      </c>
      <c r="D763" s="153">
        <v>107</v>
      </c>
      <c r="E763" s="153" t="s">
        <v>352</v>
      </c>
      <c r="F763" s="153" t="s">
        <v>468</v>
      </c>
      <c r="G763" s="165">
        <v>2</v>
      </c>
      <c r="H763" s="166">
        <v>636.79999999999995</v>
      </c>
      <c r="I763" s="156">
        <v>6752.47</v>
      </c>
      <c r="J763" s="153" t="s">
        <v>461</v>
      </c>
    </row>
    <row r="764" spans="1:10" x14ac:dyDescent="0.2">
      <c r="A764" s="153" t="s">
        <v>341</v>
      </c>
      <c r="B764" s="153" t="s">
        <v>342</v>
      </c>
      <c r="C764" s="154">
        <v>44074</v>
      </c>
      <c r="D764" s="153">
        <v>461</v>
      </c>
      <c r="E764" s="153" t="s">
        <v>353</v>
      </c>
      <c r="F764" s="153" t="s">
        <v>474</v>
      </c>
      <c r="G764" s="165">
        <v>1</v>
      </c>
      <c r="H764" s="166">
        <v>968</v>
      </c>
      <c r="I764" s="156">
        <v>0</v>
      </c>
      <c r="J764" s="153" t="s">
        <v>461</v>
      </c>
    </row>
    <row r="765" spans="1:10" x14ac:dyDescent="0.2">
      <c r="A765" s="153" t="s">
        <v>341</v>
      </c>
      <c r="B765" s="153" t="s">
        <v>342</v>
      </c>
      <c r="C765" s="154">
        <v>44074</v>
      </c>
      <c r="D765" s="153">
        <v>533</v>
      </c>
      <c r="E765" s="153" t="s">
        <v>354</v>
      </c>
      <c r="F765" s="153" t="s">
        <v>474</v>
      </c>
      <c r="G765" s="165">
        <v>5</v>
      </c>
      <c r="H765" s="166">
        <v>1068.0999999999999</v>
      </c>
      <c r="I765" s="156">
        <v>8671.9</v>
      </c>
      <c r="J765" s="153" t="s">
        <v>461</v>
      </c>
    </row>
    <row r="766" spans="1:10" x14ac:dyDescent="0.2">
      <c r="A766" s="153" t="s">
        <v>341</v>
      </c>
      <c r="B766" s="153" t="s">
        <v>342</v>
      </c>
      <c r="C766" s="154">
        <v>44074</v>
      </c>
      <c r="D766" s="153">
        <v>533</v>
      </c>
      <c r="E766" s="153" t="s">
        <v>354</v>
      </c>
      <c r="F766" s="153" t="s">
        <v>491</v>
      </c>
      <c r="G766" s="165">
        <v>1</v>
      </c>
      <c r="H766" s="166">
        <v>219.85</v>
      </c>
      <c r="I766" s="156">
        <v>6663.2</v>
      </c>
      <c r="J766" s="153" t="s">
        <v>461</v>
      </c>
    </row>
    <row r="767" spans="1:10" x14ac:dyDescent="0.2">
      <c r="A767" s="153" t="s">
        <v>341</v>
      </c>
      <c r="B767" s="153" t="s">
        <v>342</v>
      </c>
      <c r="C767" s="154">
        <v>44074</v>
      </c>
      <c r="D767" s="153">
        <v>533</v>
      </c>
      <c r="E767" s="153" t="s">
        <v>354</v>
      </c>
      <c r="F767" s="153" t="s">
        <v>466</v>
      </c>
      <c r="G767" s="165">
        <v>1</v>
      </c>
      <c r="H767" s="166">
        <v>157.5</v>
      </c>
      <c r="I767" s="156">
        <v>3000</v>
      </c>
      <c r="J767" s="153" t="s">
        <v>461</v>
      </c>
    </row>
    <row r="768" spans="1:10" x14ac:dyDescent="0.2">
      <c r="A768" s="153" t="s">
        <v>341</v>
      </c>
      <c r="B768" s="153" t="s">
        <v>342</v>
      </c>
      <c r="C768" s="154">
        <v>44074</v>
      </c>
      <c r="D768" s="153">
        <v>133</v>
      </c>
      <c r="E768" s="153" t="s">
        <v>355</v>
      </c>
      <c r="F768" s="153" t="s">
        <v>530</v>
      </c>
      <c r="G768" s="165">
        <v>1</v>
      </c>
      <c r="H768" s="166">
        <v>1381</v>
      </c>
      <c r="I768" s="156">
        <v>14500.81</v>
      </c>
      <c r="J768" s="153" t="s">
        <v>461</v>
      </c>
    </row>
    <row r="769" spans="1:10" x14ac:dyDescent="0.2">
      <c r="A769" s="153" t="s">
        <v>341</v>
      </c>
      <c r="B769" s="153" t="s">
        <v>342</v>
      </c>
      <c r="C769" s="154">
        <v>44074</v>
      </c>
      <c r="D769" s="153">
        <v>133</v>
      </c>
      <c r="E769" s="153" t="s">
        <v>355</v>
      </c>
      <c r="F769" s="153" t="s">
        <v>555</v>
      </c>
      <c r="G769" s="165">
        <v>1</v>
      </c>
      <c r="H769" s="166">
        <v>32.590000000000003</v>
      </c>
      <c r="I769" s="156">
        <v>170</v>
      </c>
      <c r="J769" s="153" t="s">
        <v>461</v>
      </c>
    </row>
    <row r="770" spans="1:10" x14ac:dyDescent="0.2">
      <c r="A770" s="153" t="s">
        <v>341</v>
      </c>
      <c r="B770" s="153" t="s">
        <v>342</v>
      </c>
      <c r="C770" s="154">
        <v>44074</v>
      </c>
      <c r="D770" s="153">
        <v>133</v>
      </c>
      <c r="E770" s="153" t="s">
        <v>355</v>
      </c>
      <c r="F770" s="153" t="s">
        <v>554</v>
      </c>
      <c r="G770" s="165">
        <v>1</v>
      </c>
      <c r="H770" s="166">
        <v>430.37</v>
      </c>
      <c r="I770" s="156">
        <v>6242.04</v>
      </c>
      <c r="J770" s="153" t="s">
        <v>461</v>
      </c>
    </row>
    <row r="771" spans="1:10" x14ac:dyDescent="0.2">
      <c r="A771" s="153" t="s">
        <v>341</v>
      </c>
      <c r="B771" s="153" t="s">
        <v>342</v>
      </c>
      <c r="C771" s="154">
        <v>44074</v>
      </c>
      <c r="D771" s="153">
        <v>133</v>
      </c>
      <c r="E771" s="153" t="s">
        <v>355</v>
      </c>
      <c r="F771" s="153" t="s">
        <v>517</v>
      </c>
      <c r="G771" s="165">
        <v>1</v>
      </c>
      <c r="H771" s="166">
        <v>10.86</v>
      </c>
      <c r="I771" s="156">
        <v>40</v>
      </c>
      <c r="J771" s="153" t="s">
        <v>461</v>
      </c>
    </row>
    <row r="772" spans="1:10" x14ac:dyDescent="0.2">
      <c r="A772" s="153" t="s">
        <v>341</v>
      </c>
      <c r="B772" s="153" t="s">
        <v>342</v>
      </c>
      <c r="C772" s="154">
        <v>44074</v>
      </c>
      <c r="D772" s="153">
        <v>133</v>
      </c>
      <c r="E772" s="153" t="s">
        <v>355</v>
      </c>
      <c r="F772" s="153" t="s">
        <v>469</v>
      </c>
      <c r="G772" s="165">
        <v>1</v>
      </c>
      <c r="H772" s="166">
        <v>714.78</v>
      </c>
      <c r="I772" s="156">
        <v>5293.02</v>
      </c>
      <c r="J772" s="153" t="s">
        <v>461</v>
      </c>
    </row>
    <row r="773" spans="1:10" x14ac:dyDescent="0.2">
      <c r="A773" s="153" t="s">
        <v>341</v>
      </c>
      <c r="B773" s="153" t="s">
        <v>342</v>
      </c>
      <c r="C773" s="154">
        <v>44074</v>
      </c>
      <c r="D773" s="153">
        <v>133</v>
      </c>
      <c r="E773" s="153" t="s">
        <v>355</v>
      </c>
      <c r="F773" s="153" t="s">
        <v>553</v>
      </c>
      <c r="G773" s="165">
        <v>1</v>
      </c>
      <c r="H773" s="166">
        <v>750</v>
      </c>
      <c r="I773" s="156">
        <v>4875</v>
      </c>
      <c r="J773" s="153" t="s">
        <v>461</v>
      </c>
    </row>
    <row r="774" spans="1:10" x14ac:dyDescent="0.2">
      <c r="A774" s="153" t="s">
        <v>341</v>
      </c>
      <c r="B774" s="153" t="s">
        <v>342</v>
      </c>
      <c r="C774" s="154">
        <v>44074</v>
      </c>
      <c r="D774" s="153">
        <v>133</v>
      </c>
      <c r="E774" s="153" t="s">
        <v>355</v>
      </c>
      <c r="F774" s="153" t="s">
        <v>511</v>
      </c>
      <c r="G774" s="165">
        <v>2</v>
      </c>
      <c r="H774" s="166">
        <v>11768.71</v>
      </c>
      <c r="I774" s="156">
        <v>89666.85</v>
      </c>
      <c r="J774" s="153" t="s">
        <v>461</v>
      </c>
    </row>
    <row r="775" spans="1:10" x14ac:dyDescent="0.2">
      <c r="A775" s="153" t="s">
        <v>341</v>
      </c>
      <c r="B775" s="153" t="s">
        <v>342</v>
      </c>
      <c r="C775" s="154">
        <v>44074</v>
      </c>
      <c r="D775" s="153">
        <v>133</v>
      </c>
      <c r="E775" s="153" t="s">
        <v>355</v>
      </c>
      <c r="F775" s="153" t="s">
        <v>552</v>
      </c>
      <c r="G775" s="165">
        <v>1</v>
      </c>
      <c r="H775" s="166">
        <v>4798.29</v>
      </c>
      <c r="I775" s="156">
        <v>39355.21</v>
      </c>
      <c r="J775" s="153" t="s">
        <v>461</v>
      </c>
    </row>
    <row r="776" spans="1:10" x14ac:dyDescent="0.2">
      <c r="A776" s="153" t="s">
        <v>341</v>
      </c>
      <c r="B776" s="153" t="s">
        <v>342</v>
      </c>
      <c r="C776" s="154">
        <v>44074</v>
      </c>
      <c r="D776" s="153">
        <v>133</v>
      </c>
      <c r="E776" s="153" t="s">
        <v>355</v>
      </c>
      <c r="F776" s="153" t="s">
        <v>551</v>
      </c>
      <c r="G776" s="165">
        <v>2</v>
      </c>
      <c r="H776" s="166">
        <v>2378.52</v>
      </c>
      <c r="I776" s="156">
        <v>12477.44</v>
      </c>
      <c r="J776" s="153" t="s">
        <v>461</v>
      </c>
    </row>
    <row r="777" spans="1:10" x14ac:dyDescent="0.2">
      <c r="A777" s="153" t="s">
        <v>341</v>
      </c>
      <c r="B777" s="153" t="s">
        <v>342</v>
      </c>
      <c r="C777" s="154">
        <v>44074</v>
      </c>
      <c r="D777" s="153">
        <v>133</v>
      </c>
      <c r="E777" s="153" t="s">
        <v>355</v>
      </c>
      <c r="F777" s="153" t="s">
        <v>484</v>
      </c>
      <c r="G777" s="165">
        <v>1</v>
      </c>
      <c r="H777" s="166">
        <v>1836.89</v>
      </c>
      <c r="I777" s="156">
        <v>14570.05</v>
      </c>
      <c r="J777" s="153" t="s">
        <v>461</v>
      </c>
    </row>
    <row r="778" spans="1:10" x14ac:dyDescent="0.2">
      <c r="A778" s="153" t="s">
        <v>341</v>
      </c>
      <c r="B778" s="153" t="s">
        <v>342</v>
      </c>
      <c r="C778" s="154">
        <v>44074</v>
      </c>
      <c r="D778" s="153">
        <v>133</v>
      </c>
      <c r="E778" s="153" t="s">
        <v>355</v>
      </c>
      <c r="F778" s="153" t="s">
        <v>468</v>
      </c>
      <c r="G778" s="165">
        <v>13</v>
      </c>
      <c r="H778" s="166">
        <v>25273.040000000001</v>
      </c>
      <c r="I778" s="156">
        <v>214252.66</v>
      </c>
      <c r="J778" s="153" t="s">
        <v>461</v>
      </c>
    </row>
    <row r="779" spans="1:10" x14ac:dyDescent="0.2">
      <c r="A779" s="153" t="s">
        <v>341</v>
      </c>
      <c r="B779" s="153" t="s">
        <v>342</v>
      </c>
      <c r="C779" s="154">
        <v>44074</v>
      </c>
      <c r="D779" s="153">
        <v>133</v>
      </c>
      <c r="E779" s="153" t="s">
        <v>355</v>
      </c>
      <c r="F779" s="153" t="s">
        <v>550</v>
      </c>
      <c r="G779" s="165">
        <v>1</v>
      </c>
      <c r="H779" s="166">
        <v>5766</v>
      </c>
      <c r="I779" s="156">
        <v>31257.77</v>
      </c>
      <c r="J779" s="153" t="s">
        <v>461</v>
      </c>
    </row>
    <row r="780" spans="1:10" x14ac:dyDescent="0.2">
      <c r="A780" s="153" t="s">
        <v>341</v>
      </c>
      <c r="B780" s="153" t="s">
        <v>342</v>
      </c>
      <c r="C780" s="154">
        <v>44074</v>
      </c>
      <c r="D780" s="153">
        <v>133</v>
      </c>
      <c r="E780" s="153" t="s">
        <v>355</v>
      </c>
      <c r="F780" s="153" t="s">
        <v>549</v>
      </c>
      <c r="G780" s="165">
        <v>1</v>
      </c>
      <c r="H780" s="166">
        <v>1428.46</v>
      </c>
      <c r="I780" s="156">
        <v>24833.19</v>
      </c>
      <c r="J780" s="153" t="s">
        <v>461</v>
      </c>
    </row>
    <row r="781" spans="1:10" x14ac:dyDescent="0.2">
      <c r="A781" s="153" t="s">
        <v>341</v>
      </c>
      <c r="B781" s="153" t="s">
        <v>342</v>
      </c>
      <c r="C781" s="154">
        <v>44074</v>
      </c>
      <c r="D781" s="153">
        <v>133</v>
      </c>
      <c r="E781" s="153" t="s">
        <v>355</v>
      </c>
      <c r="F781" s="153" t="s">
        <v>548</v>
      </c>
      <c r="G781" s="165">
        <v>1</v>
      </c>
      <c r="H781" s="166">
        <v>862.59</v>
      </c>
      <c r="I781" s="156">
        <v>5559.99</v>
      </c>
      <c r="J781" s="153" t="s">
        <v>461</v>
      </c>
    </row>
    <row r="782" spans="1:10" x14ac:dyDescent="0.2">
      <c r="A782" s="153" t="s">
        <v>341</v>
      </c>
      <c r="B782" s="153" t="s">
        <v>342</v>
      </c>
      <c r="C782" s="154">
        <v>44074</v>
      </c>
      <c r="D782" s="153">
        <v>133</v>
      </c>
      <c r="E782" s="153" t="s">
        <v>355</v>
      </c>
      <c r="F782" s="153" t="s">
        <v>547</v>
      </c>
      <c r="G782" s="165">
        <v>1</v>
      </c>
      <c r="H782" s="166">
        <v>300</v>
      </c>
      <c r="I782" s="156">
        <v>2895.74</v>
      </c>
      <c r="J782" s="153" t="s">
        <v>461</v>
      </c>
    </row>
    <row r="783" spans="1:10" x14ac:dyDescent="0.2">
      <c r="A783" s="153" t="s">
        <v>341</v>
      </c>
      <c r="B783" s="153" t="s">
        <v>342</v>
      </c>
      <c r="C783" s="154">
        <v>44074</v>
      </c>
      <c r="D783" s="153">
        <v>133</v>
      </c>
      <c r="E783" s="153" t="s">
        <v>355</v>
      </c>
      <c r="F783" s="153" t="s">
        <v>535</v>
      </c>
      <c r="G783" s="165">
        <v>1</v>
      </c>
      <c r="H783" s="166">
        <v>600</v>
      </c>
      <c r="I783" s="156">
        <v>5259.32</v>
      </c>
      <c r="J783" s="153" t="s">
        <v>461</v>
      </c>
    </row>
    <row r="784" spans="1:10" x14ac:dyDescent="0.2">
      <c r="A784" s="153" t="s">
        <v>341</v>
      </c>
      <c r="B784" s="153" t="s">
        <v>342</v>
      </c>
      <c r="C784" s="154">
        <v>44074</v>
      </c>
      <c r="D784" s="153">
        <v>555</v>
      </c>
      <c r="E784" s="153" t="s">
        <v>356</v>
      </c>
      <c r="F784" s="153" t="s">
        <v>533</v>
      </c>
      <c r="G784" s="165">
        <v>1</v>
      </c>
      <c r="H784" s="166">
        <v>102.77</v>
      </c>
      <c r="I784" s="156">
        <v>1798.98</v>
      </c>
      <c r="J784" s="153" t="s">
        <v>461</v>
      </c>
    </row>
    <row r="785" spans="1:10" x14ac:dyDescent="0.2">
      <c r="A785" s="153" t="s">
        <v>341</v>
      </c>
      <c r="B785" s="153" t="s">
        <v>342</v>
      </c>
      <c r="C785" s="154">
        <v>44074</v>
      </c>
      <c r="D785" s="153">
        <v>555</v>
      </c>
      <c r="E785" s="153" t="s">
        <v>356</v>
      </c>
      <c r="F785" s="153" t="s">
        <v>468</v>
      </c>
      <c r="G785" s="165">
        <v>2</v>
      </c>
      <c r="H785" s="166">
        <v>590.57000000000005</v>
      </c>
      <c r="I785" s="156">
        <v>8509.1200000000008</v>
      </c>
      <c r="J785" s="153" t="s">
        <v>461</v>
      </c>
    </row>
    <row r="786" spans="1:10" x14ac:dyDescent="0.2">
      <c r="A786" s="153" t="s">
        <v>341</v>
      </c>
      <c r="B786" s="153" t="s">
        <v>342</v>
      </c>
      <c r="C786" s="154">
        <v>44074</v>
      </c>
      <c r="D786" s="153">
        <v>398</v>
      </c>
      <c r="E786" s="153" t="s">
        <v>357</v>
      </c>
      <c r="F786" s="153" t="s">
        <v>520</v>
      </c>
      <c r="G786" s="165">
        <v>1</v>
      </c>
      <c r="H786" s="166">
        <v>1093</v>
      </c>
      <c r="I786" s="156">
        <v>9366.7800000000007</v>
      </c>
      <c r="J786" s="153" t="s">
        <v>461</v>
      </c>
    </row>
    <row r="787" spans="1:10" x14ac:dyDescent="0.2">
      <c r="A787" s="153" t="s">
        <v>341</v>
      </c>
      <c r="B787" s="153" t="s">
        <v>342</v>
      </c>
      <c r="C787" s="154">
        <v>44074</v>
      </c>
      <c r="D787" s="153">
        <v>625</v>
      </c>
      <c r="E787" s="153" t="s">
        <v>358</v>
      </c>
      <c r="F787" s="153" t="s">
        <v>546</v>
      </c>
      <c r="G787" s="165">
        <v>4</v>
      </c>
      <c r="H787" s="166">
        <v>12851.66</v>
      </c>
      <c r="I787" s="156">
        <v>112328.72</v>
      </c>
      <c r="J787" s="153" t="s">
        <v>461</v>
      </c>
    </row>
    <row r="788" spans="1:10" x14ac:dyDescent="0.2">
      <c r="A788" s="153" t="s">
        <v>359</v>
      </c>
      <c r="B788" s="153" t="s">
        <v>360</v>
      </c>
      <c r="C788" s="154">
        <v>44074</v>
      </c>
      <c r="D788" s="153">
        <v>238</v>
      </c>
      <c r="E788" s="153" t="s">
        <v>361</v>
      </c>
      <c r="F788" s="153" t="s">
        <v>489</v>
      </c>
      <c r="G788" s="165">
        <v>1</v>
      </c>
      <c r="H788" s="166">
        <v>1310</v>
      </c>
      <c r="I788" s="156">
        <v>667.77</v>
      </c>
      <c r="J788" s="153" t="s">
        <v>461</v>
      </c>
    </row>
    <row r="789" spans="1:10" x14ac:dyDescent="0.2">
      <c r="A789" s="153" t="s">
        <v>359</v>
      </c>
      <c r="B789" s="153" t="s">
        <v>360</v>
      </c>
      <c r="C789" s="154">
        <v>44074</v>
      </c>
      <c r="D789" s="153">
        <v>238</v>
      </c>
      <c r="E789" s="153" t="s">
        <v>361</v>
      </c>
      <c r="F789" s="153" t="s">
        <v>545</v>
      </c>
      <c r="G789" s="165">
        <v>1</v>
      </c>
      <c r="H789" s="166">
        <v>250</v>
      </c>
      <c r="I789" s="156">
        <v>1031.6300000000001</v>
      </c>
      <c r="J789" s="153" t="s">
        <v>461</v>
      </c>
    </row>
    <row r="790" spans="1:10" x14ac:dyDescent="0.2">
      <c r="A790" s="153" t="s">
        <v>359</v>
      </c>
      <c r="B790" s="153" t="s">
        <v>360</v>
      </c>
      <c r="C790" s="154">
        <v>44074</v>
      </c>
      <c r="D790" s="153">
        <v>238</v>
      </c>
      <c r="E790" s="153" t="s">
        <v>361</v>
      </c>
      <c r="F790" s="153" t="s">
        <v>544</v>
      </c>
      <c r="G790" s="165">
        <v>1</v>
      </c>
      <c r="H790" s="166">
        <v>2383.0500000000002</v>
      </c>
      <c r="I790" s="156">
        <v>16320.92</v>
      </c>
      <c r="J790" s="153" t="s">
        <v>461</v>
      </c>
    </row>
    <row r="791" spans="1:10" x14ac:dyDescent="0.2">
      <c r="A791" s="153" t="s">
        <v>359</v>
      </c>
      <c r="B791" s="153" t="s">
        <v>360</v>
      </c>
      <c r="C791" s="154">
        <v>44074</v>
      </c>
      <c r="D791" s="153">
        <v>238</v>
      </c>
      <c r="E791" s="153" t="s">
        <v>361</v>
      </c>
      <c r="F791" s="153" t="s">
        <v>543</v>
      </c>
      <c r="G791" s="165">
        <v>1</v>
      </c>
      <c r="H791" s="166">
        <v>1</v>
      </c>
      <c r="I791" s="156">
        <v>1</v>
      </c>
      <c r="J791" s="153" t="s">
        <v>461</v>
      </c>
    </row>
    <row r="792" spans="1:10" x14ac:dyDescent="0.2">
      <c r="A792" s="153" t="s">
        <v>359</v>
      </c>
      <c r="B792" s="153" t="s">
        <v>360</v>
      </c>
      <c r="C792" s="154">
        <v>44074</v>
      </c>
      <c r="D792" s="153">
        <v>293</v>
      </c>
      <c r="E792" s="153" t="s">
        <v>362</v>
      </c>
      <c r="F792" s="153" t="s">
        <v>486</v>
      </c>
      <c r="G792" s="165">
        <v>1</v>
      </c>
      <c r="H792" s="166">
        <v>294.60000000000002</v>
      </c>
      <c r="I792" s="156">
        <v>945.73</v>
      </c>
      <c r="J792" s="153" t="s">
        <v>461</v>
      </c>
    </row>
    <row r="793" spans="1:10" x14ac:dyDescent="0.2">
      <c r="A793" s="153" t="s">
        <v>359</v>
      </c>
      <c r="B793" s="153" t="s">
        <v>360</v>
      </c>
      <c r="C793" s="154">
        <v>44074</v>
      </c>
      <c r="D793" s="153">
        <v>293</v>
      </c>
      <c r="E793" s="153" t="s">
        <v>362</v>
      </c>
      <c r="F793" s="153" t="s">
        <v>518</v>
      </c>
      <c r="G793" s="165">
        <v>1</v>
      </c>
      <c r="H793" s="166">
        <v>1138.95</v>
      </c>
      <c r="I793" s="156">
        <v>1</v>
      </c>
      <c r="J793" s="153" t="s">
        <v>461</v>
      </c>
    </row>
    <row r="794" spans="1:10" x14ac:dyDescent="0.2">
      <c r="A794" s="153" t="s">
        <v>359</v>
      </c>
      <c r="B794" s="153" t="s">
        <v>360</v>
      </c>
      <c r="C794" s="154">
        <v>44074</v>
      </c>
      <c r="D794" s="153">
        <v>293</v>
      </c>
      <c r="E794" s="153" t="s">
        <v>362</v>
      </c>
      <c r="F794" s="153" t="s">
        <v>542</v>
      </c>
      <c r="G794" s="165">
        <v>1</v>
      </c>
      <c r="H794" s="166">
        <v>463.3</v>
      </c>
      <c r="I794" s="156">
        <v>1</v>
      </c>
      <c r="J794" s="153" t="s">
        <v>461</v>
      </c>
    </row>
    <row r="795" spans="1:10" x14ac:dyDescent="0.2">
      <c r="A795" s="153" t="s">
        <v>359</v>
      </c>
      <c r="B795" s="153" t="s">
        <v>360</v>
      </c>
      <c r="C795" s="154">
        <v>44074</v>
      </c>
      <c r="D795" s="153">
        <v>293</v>
      </c>
      <c r="E795" s="153" t="s">
        <v>362</v>
      </c>
      <c r="F795" s="153" t="s">
        <v>491</v>
      </c>
      <c r="G795" s="165">
        <v>1</v>
      </c>
      <c r="H795" s="166">
        <v>351.02</v>
      </c>
      <c r="I795" s="156">
        <v>2692.24</v>
      </c>
      <c r="J795" s="153" t="s">
        <v>461</v>
      </c>
    </row>
    <row r="796" spans="1:10" x14ac:dyDescent="0.2">
      <c r="A796" s="153" t="s">
        <v>359</v>
      </c>
      <c r="B796" s="153" t="s">
        <v>360</v>
      </c>
      <c r="C796" s="154">
        <v>44074</v>
      </c>
      <c r="D796" s="153">
        <v>293</v>
      </c>
      <c r="E796" s="153" t="s">
        <v>362</v>
      </c>
      <c r="F796" s="153" t="s">
        <v>520</v>
      </c>
      <c r="G796" s="165">
        <v>1</v>
      </c>
      <c r="H796" s="166">
        <v>1230.3599999999999</v>
      </c>
      <c r="I796" s="156">
        <v>13064.02</v>
      </c>
      <c r="J796" s="153" t="s">
        <v>461</v>
      </c>
    </row>
    <row r="797" spans="1:10" x14ac:dyDescent="0.2">
      <c r="A797" s="153" t="s">
        <v>359</v>
      </c>
      <c r="B797" s="153" t="s">
        <v>360</v>
      </c>
      <c r="C797" s="154">
        <v>44074</v>
      </c>
      <c r="D797" s="153">
        <v>293</v>
      </c>
      <c r="E797" s="153" t="s">
        <v>362</v>
      </c>
      <c r="F797" s="153" t="s">
        <v>466</v>
      </c>
      <c r="G797" s="165">
        <v>1</v>
      </c>
      <c r="H797" s="166">
        <v>1</v>
      </c>
      <c r="I797" s="156">
        <v>1</v>
      </c>
      <c r="J797" s="153" t="s">
        <v>461</v>
      </c>
    </row>
    <row r="798" spans="1:10" x14ac:dyDescent="0.2">
      <c r="A798" s="153" t="s">
        <v>359</v>
      </c>
      <c r="B798" s="153" t="s">
        <v>360</v>
      </c>
      <c r="C798" s="154">
        <v>44074</v>
      </c>
      <c r="D798" s="153">
        <v>260</v>
      </c>
      <c r="E798" s="153" t="s">
        <v>363</v>
      </c>
      <c r="F798" s="153" t="s">
        <v>537</v>
      </c>
      <c r="G798" s="165">
        <v>1</v>
      </c>
      <c r="H798" s="166">
        <v>9.0299999999999994</v>
      </c>
      <c r="I798" s="156">
        <v>108.36</v>
      </c>
      <c r="J798" s="153" t="s">
        <v>461</v>
      </c>
    </row>
    <row r="799" spans="1:10" x14ac:dyDescent="0.2">
      <c r="A799" s="153" t="s">
        <v>359</v>
      </c>
      <c r="B799" s="153" t="s">
        <v>360</v>
      </c>
      <c r="C799" s="154">
        <v>44074</v>
      </c>
      <c r="D799" s="153">
        <v>260</v>
      </c>
      <c r="E799" s="153" t="s">
        <v>363</v>
      </c>
      <c r="F799" s="153" t="s">
        <v>536</v>
      </c>
      <c r="G799" s="165">
        <v>1</v>
      </c>
      <c r="H799" s="166">
        <v>66.61</v>
      </c>
      <c r="I799" s="156">
        <v>521.66999999999996</v>
      </c>
      <c r="J799" s="153" t="s">
        <v>461</v>
      </c>
    </row>
    <row r="800" spans="1:10" x14ac:dyDescent="0.2">
      <c r="A800" s="153" t="s">
        <v>359</v>
      </c>
      <c r="B800" s="153" t="s">
        <v>360</v>
      </c>
      <c r="C800" s="154">
        <v>44074</v>
      </c>
      <c r="D800" s="153">
        <v>260</v>
      </c>
      <c r="E800" s="153" t="s">
        <v>363</v>
      </c>
      <c r="F800" s="153" t="s">
        <v>482</v>
      </c>
      <c r="G800" s="165">
        <v>3</v>
      </c>
      <c r="H800" s="166">
        <v>137.96</v>
      </c>
      <c r="I800" s="156">
        <v>1166.8699999999999</v>
      </c>
      <c r="J800" s="153" t="s">
        <v>461</v>
      </c>
    </row>
    <row r="801" spans="1:10" x14ac:dyDescent="0.2">
      <c r="A801" s="153" t="s">
        <v>359</v>
      </c>
      <c r="B801" s="153" t="s">
        <v>360</v>
      </c>
      <c r="C801" s="154">
        <v>44074</v>
      </c>
      <c r="D801" s="153">
        <v>260</v>
      </c>
      <c r="E801" s="153" t="s">
        <v>363</v>
      </c>
      <c r="F801" s="153" t="s">
        <v>474</v>
      </c>
      <c r="G801" s="165">
        <v>5</v>
      </c>
      <c r="H801" s="166">
        <v>400.73</v>
      </c>
      <c r="I801" s="156">
        <v>2141.4699999999998</v>
      </c>
      <c r="J801" s="153" t="s">
        <v>461</v>
      </c>
    </row>
    <row r="802" spans="1:10" x14ac:dyDescent="0.2">
      <c r="A802" s="153" t="s">
        <v>359</v>
      </c>
      <c r="B802" s="153" t="s">
        <v>360</v>
      </c>
      <c r="C802" s="154">
        <v>44074</v>
      </c>
      <c r="D802" s="153">
        <v>260</v>
      </c>
      <c r="E802" s="153" t="s">
        <v>363</v>
      </c>
      <c r="F802" s="153" t="s">
        <v>491</v>
      </c>
      <c r="G802" s="165">
        <v>1</v>
      </c>
      <c r="H802" s="166">
        <v>39.6</v>
      </c>
      <c r="I802" s="156">
        <v>800.8</v>
      </c>
      <c r="J802" s="153" t="s">
        <v>461</v>
      </c>
    </row>
    <row r="803" spans="1:10" x14ac:dyDescent="0.2">
      <c r="A803" s="153" t="s">
        <v>359</v>
      </c>
      <c r="B803" s="153" t="s">
        <v>360</v>
      </c>
      <c r="C803" s="154">
        <v>44074</v>
      </c>
      <c r="D803" s="153">
        <v>237</v>
      </c>
      <c r="E803" s="153" t="s">
        <v>364</v>
      </c>
      <c r="F803" s="153" t="s">
        <v>528</v>
      </c>
      <c r="G803" s="165">
        <v>1</v>
      </c>
      <c r="H803" s="166">
        <v>55.12</v>
      </c>
      <c r="I803" s="156">
        <v>346.78</v>
      </c>
      <c r="J803" s="153" t="s">
        <v>461</v>
      </c>
    </row>
    <row r="804" spans="1:10" x14ac:dyDescent="0.2">
      <c r="A804" s="153" t="s">
        <v>359</v>
      </c>
      <c r="B804" s="153" t="s">
        <v>360</v>
      </c>
      <c r="C804" s="154">
        <v>44074</v>
      </c>
      <c r="D804" s="153">
        <v>237</v>
      </c>
      <c r="E804" s="153" t="s">
        <v>364</v>
      </c>
      <c r="F804" s="153" t="s">
        <v>486</v>
      </c>
      <c r="G804" s="165">
        <v>1</v>
      </c>
      <c r="H804" s="166">
        <v>1</v>
      </c>
      <c r="I804" s="156">
        <v>1</v>
      </c>
      <c r="J804" s="153" t="s">
        <v>461</v>
      </c>
    </row>
    <row r="805" spans="1:10" x14ac:dyDescent="0.2">
      <c r="A805" s="153" t="s">
        <v>359</v>
      </c>
      <c r="B805" s="153" t="s">
        <v>360</v>
      </c>
      <c r="C805" s="154">
        <v>44074</v>
      </c>
      <c r="D805" s="153">
        <v>237</v>
      </c>
      <c r="E805" s="153" t="s">
        <v>364</v>
      </c>
      <c r="F805" s="153" t="s">
        <v>493</v>
      </c>
      <c r="G805" s="165">
        <v>1</v>
      </c>
      <c r="H805" s="166">
        <v>666.65</v>
      </c>
      <c r="I805" s="156">
        <v>6593.04</v>
      </c>
      <c r="J805" s="153" t="s">
        <v>461</v>
      </c>
    </row>
    <row r="806" spans="1:10" x14ac:dyDescent="0.2">
      <c r="A806" s="153" t="s">
        <v>359</v>
      </c>
      <c r="B806" s="153" t="s">
        <v>360</v>
      </c>
      <c r="C806" s="154">
        <v>44074</v>
      </c>
      <c r="D806" s="153">
        <v>237</v>
      </c>
      <c r="E806" s="153" t="s">
        <v>364</v>
      </c>
      <c r="F806" s="153" t="s">
        <v>497</v>
      </c>
      <c r="G806" s="165">
        <v>1</v>
      </c>
      <c r="H806" s="166">
        <v>130.9</v>
      </c>
      <c r="I806" s="156">
        <v>733.6</v>
      </c>
      <c r="J806" s="153" t="s">
        <v>461</v>
      </c>
    </row>
    <row r="807" spans="1:10" x14ac:dyDescent="0.2">
      <c r="A807" s="153" t="s">
        <v>359</v>
      </c>
      <c r="B807" s="153" t="s">
        <v>360</v>
      </c>
      <c r="C807" s="154">
        <v>44074</v>
      </c>
      <c r="D807" s="153">
        <v>237</v>
      </c>
      <c r="E807" s="153" t="s">
        <v>364</v>
      </c>
      <c r="F807" s="153" t="s">
        <v>521</v>
      </c>
      <c r="G807" s="165">
        <v>2</v>
      </c>
      <c r="H807" s="166">
        <v>189.83</v>
      </c>
      <c r="I807" s="156">
        <v>1322.2</v>
      </c>
      <c r="J807" s="153" t="s">
        <v>461</v>
      </c>
    </row>
    <row r="808" spans="1:10" x14ac:dyDescent="0.2">
      <c r="A808" s="153" t="s">
        <v>359</v>
      </c>
      <c r="B808" s="153" t="s">
        <v>360</v>
      </c>
      <c r="C808" s="154">
        <v>44074</v>
      </c>
      <c r="D808" s="153">
        <v>237</v>
      </c>
      <c r="E808" s="153" t="s">
        <v>364</v>
      </c>
      <c r="F808" s="153" t="s">
        <v>480</v>
      </c>
      <c r="G808" s="165">
        <v>1</v>
      </c>
      <c r="H808" s="166">
        <v>72.010000000000005</v>
      </c>
      <c r="I808" s="156">
        <v>123.17</v>
      </c>
      <c r="J808" s="153" t="s">
        <v>461</v>
      </c>
    </row>
    <row r="809" spans="1:10" x14ac:dyDescent="0.2">
      <c r="A809" s="153" t="s">
        <v>359</v>
      </c>
      <c r="B809" s="153" t="s">
        <v>360</v>
      </c>
      <c r="C809" s="154">
        <v>44074</v>
      </c>
      <c r="D809" s="153">
        <v>237</v>
      </c>
      <c r="E809" s="153" t="s">
        <v>364</v>
      </c>
      <c r="F809" s="153" t="s">
        <v>541</v>
      </c>
      <c r="G809" s="165">
        <v>1</v>
      </c>
      <c r="H809" s="166">
        <v>1</v>
      </c>
      <c r="I809" s="156">
        <v>1</v>
      </c>
      <c r="J809" s="153" t="s">
        <v>461</v>
      </c>
    </row>
    <row r="810" spans="1:10" x14ac:dyDescent="0.2">
      <c r="A810" s="153" t="s">
        <v>359</v>
      </c>
      <c r="B810" s="153" t="s">
        <v>360</v>
      </c>
      <c r="C810" s="154">
        <v>44074</v>
      </c>
      <c r="D810" s="153">
        <v>237</v>
      </c>
      <c r="E810" s="153" t="s">
        <v>364</v>
      </c>
      <c r="F810" s="153" t="s">
        <v>540</v>
      </c>
      <c r="G810" s="165">
        <v>1</v>
      </c>
      <c r="H810" s="166">
        <v>190.34</v>
      </c>
      <c r="I810" s="156">
        <v>1</v>
      </c>
      <c r="J810" s="153" t="s">
        <v>461</v>
      </c>
    </row>
    <row r="811" spans="1:10" x14ac:dyDescent="0.2">
      <c r="A811" s="153" t="s">
        <v>359</v>
      </c>
      <c r="B811" s="153" t="s">
        <v>360</v>
      </c>
      <c r="C811" s="154">
        <v>44074</v>
      </c>
      <c r="D811" s="153">
        <v>237</v>
      </c>
      <c r="E811" s="153" t="s">
        <v>364</v>
      </c>
      <c r="F811" s="153" t="s">
        <v>476</v>
      </c>
      <c r="G811" s="165">
        <v>1</v>
      </c>
      <c r="H811" s="166">
        <v>155.09</v>
      </c>
      <c r="I811" s="156">
        <v>4642.51</v>
      </c>
      <c r="J811" s="153" t="s">
        <v>461</v>
      </c>
    </row>
    <row r="812" spans="1:10" x14ac:dyDescent="0.2">
      <c r="A812" s="153" t="s">
        <v>359</v>
      </c>
      <c r="B812" s="153" t="s">
        <v>360</v>
      </c>
      <c r="C812" s="154">
        <v>44074</v>
      </c>
      <c r="D812" s="153">
        <v>237</v>
      </c>
      <c r="E812" s="153" t="s">
        <v>364</v>
      </c>
      <c r="F812" s="153" t="s">
        <v>465</v>
      </c>
      <c r="G812" s="165">
        <v>1</v>
      </c>
      <c r="H812" s="166">
        <v>82.46</v>
      </c>
      <c r="I812" s="156">
        <v>547.59</v>
      </c>
      <c r="J812" s="153" t="s">
        <v>461</v>
      </c>
    </row>
    <row r="813" spans="1:10" x14ac:dyDescent="0.2">
      <c r="A813" s="153" t="s">
        <v>359</v>
      </c>
      <c r="B813" s="153" t="s">
        <v>360</v>
      </c>
      <c r="C813" s="154">
        <v>44074</v>
      </c>
      <c r="D813" s="153">
        <v>274</v>
      </c>
      <c r="E813" s="153" t="s">
        <v>365</v>
      </c>
      <c r="F813" s="153" t="s">
        <v>493</v>
      </c>
      <c r="G813" s="165">
        <v>1</v>
      </c>
      <c r="H813" s="166">
        <v>49.67</v>
      </c>
      <c r="I813" s="156">
        <v>630.62</v>
      </c>
      <c r="J813" s="153" t="s">
        <v>461</v>
      </c>
    </row>
    <row r="814" spans="1:10" x14ac:dyDescent="0.2">
      <c r="A814" s="153" t="s">
        <v>359</v>
      </c>
      <c r="B814" s="153" t="s">
        <v>360</v>
      </c>
      <c r="C814" s="154">
        <v>44074</v>
      </c>
      <c r="D814" s="153">
        <v>274</v>
      </c>
      <c r="E814" s="153" t="s">
        <v>365</v>
      </c>
      <c r="F814" s="153" t="s">
        <v>525</v>
      </c>
      <c r="G814" s="165">
        <v>2</v>
      </c>
      <c r="H814" s="166">
        <v>497</v>
      </c>
      <c r="I814" s="156">
        <v>7068.51</v>
      </c>
      <c r="J814" s="153" t="s">
        <v>461</v>
      </c>
    </row>
    <row r="815" spans="1:10" x14ac:dyDescent="0.2">
      <c r="A815" s="153" t="s">
        <v>359</v>
      </c>
      <c r="B815" s="153" t="s">
        <v>360</v>
      </c>
      <c r="C815" s="154">
        <v>44074</v>
      </c>
      <c r="D815" s="153">
        <v>274</v>
      </c>
      <c r="E815" s="153" t="s">
        <v>365</v>
      </c>
      <c r="F815" s="153" t="s">
        <v>492</v>
      </c>
      <c r="G815" s="165">
        <v>1</v>
      </c>
      <c r="H815" s="166">
        <v>2282.3000000000002</v>
      </c>
      <c r="I815" s="156">
        <v>15708.13</v>
      </c>
      <c r="J815" s="153" t="s">
        <v>461</v>
      </c>
    </row>
    <row r="816" spans="1:10" x14ac:dyDescent="0.2">
      <c r="A816" s="153" t="s">
        <v>359</v>
      </c>
      <c r="B816" s="153" t="s">
        <v>360</v>
      </c>
      <c r="C816" s="154">
        <v>44074</v>
      </c>
      <c r="D816" s="153">
        <v>274</v>
      </c>
      <c r="E816" s="153" t="s">
        <v>365</v>
      </c>
      <c r="F816" s="153" t="s">
        <v>479</v>
      </c>
      <c r="G816" s="165">
        <v>1</v>
      </c>
      <c r="H816" s="166">
        <v>88.63</v>
      </c>
      <c r="I816" s="156">
        <v>1724.65</v>
      </c>
      <c r="J816" s="153" t="s">
        <v>461</v>
      </c>
    </row>
    <row r="817" spans="1:10" x14ac:dyDescent="0.2">
      <c r="A817" s="153" t="s">
        <v>359</v>
      </c>
      <c r="B817" s="153" t="s">
        <v>360</v>
      </c>
      <c r="C817" s="154">
        <v>44074</v>
      </c>
      <c r="D817" s="153">
        <v>274</v>
      </c>
      <c r="E817" s="153" t="s">
        <v>365</v>
      </c>
      <c r="F817" s="153" t="s">
        <v>475</v>
      </c>
      <c r="G817" s="165">
        <v>1</v>
      </c>
      <c r="H817" s="166">
        <v>101.88</v>
      </c>
      <c r="I817" s="156">
        <v>1832.84</v>
      </c>
      <c r="J817" s="153" t="s">
        <v>461</v>
      </c>
    </row>
    <row r="818" spans="1:10" x14ac:dyDescent="0.2">
      <c r="A818" s="153" t="s">
        <v>359</v>
      </c>
      <c r="B818" s="153" t="s">
        <v>360</v>
      </c>
      <c r="C818" s="154">
        <v>44074</v>
      </c>
      <c r="D818" s="153">
        <v>274</v>
      </c>
      <c r="E818" s="153" t="s">
        <v>365</v>
      </c>
      <c r="F818" s="153" t="s">
        <v>514</v>
      </c>
      <c r="G818" s="165">
        <v>1</v>
      </c>
      <c r="H818" s="166">
        <v>140</v>
      </c>
      <c r="I818" s="156">
        <v>1961.89</v>
      </c>
      <c r="J818" s="153" t="s">
        <v>461</v>
      </c>
    </row>
    <row r="819" spans="1:10" x14ac:dyDescent="0.2">
      <c r="A819" s="153" t="s">
        <v>359</v>
      </c>
      <c r="B819" s="153" t="s">
        <v>360</v>
      </c>
      <c r="C819" s="154">
        <v>44074</v>
      </c>
      <c r="D819" s="153">
        <v>229</v>
      </c>
      <c r="E819" s="153" t="s">
        <v>366</v>
      </c>
      <c r="F819" s="153" t="s">
        <v>537</v>
      </c>
      <c r="G819" s="165">
        <v>1</v>
      </c>
      <c r="H819" s="166">
        <v>276.74</v>
      </c>
      <c r="I819" s="156">
        <v>1</v>
      </c>
      <c r="J819" s="153" t="s">
        <v>461</v>
      </c>
    </row>
    <row r="820" spans="1:10" x14ac:dyDescent="0.2">
      <c r="A820" s="153" t="s">
        <v>359</v>
      </c>
      <c r="B820" s="153" t="s">
        <v>360</v>
      </c>
      <c r="C820" s="154">
        <v>44074</v>
      </c>
      <c r="D820" s="153">
        <v>243</v>
      </c>
      <c r="E820" s="153" t="s">
        <v>367</v>
      </c>
      <c r="F820" s="153" t="s">
        <v>463</v>
      </c>
      <c r="G820" s="165">
        <v>1</v>
      </c>
      <c r="H820" s="166">
        <v>1549</v>
      </c>
      <c r="I820" s="156">
        <v>38336.75</v>
      </c>
      <c r="J820" s="153" t="s">
        <v>461</v>
      </c>
    </row>
    <row r="821" spans="1:10" x14ac:dyDescent="0.2">
      <c r="A821" s="153" t="s">
        <v>359</v>
      </c>
      <c r="B821" s="153" t="s">
        <v>360</v>
      </c>
      <c r="C821" s="154">
        <v>44074</v>
      </c>
      <c r="D821" s="153">
        <v>194</v>
      </c>
      <c r="E821" s="153" t="s">
        <v>368</v>
      </c>
      <c r="F821" s="153" t="s">
        <v>485</v>
      </c>
      <c r="G821" s="165">
        <v>1</v>
      </c>
      <c r="H821" s="166">
        <v>450</v>
      </c>
      <c r="I821" s="156">
        <v>5246.49</v>
      </c>
      <c r="J821" s="153" t="s">
        <v>461</v>
      </c>
    </row>
    <row r="822" spans="1:10" x14ac:dyDescent="0.2">
      <c r="A822" s="153" t="s">
        <v>359</v>
      </c>
      <c r="B822" s="153" t="s">
        <v>360</v>
      </c>
      <c r="C822" s="154">
        <v>44074</v>
      </c>
      <c r="D822" s="153">
        <v>194</v>
      </c>
      <c r="E822" s="153" t="s">
        <v>368</v>
      </c>
      <c r="F822" s="153" t="s">
        <v>495</v>
      </c>
      <c r="G822" s="165">
        <v>1</v>
      </c>
      <c r="H822" s="166">
        <v>1226.78</v>
      </c>
      <c r="I822" s="156">
        <v>22708.75</v>
      </c>
      <c r="J822" s="153" t="s">
        <v>461</v>
      </c>
    </row>
    <row r="823" spans="1:10" x14ac:dyDescent="0.2">
      <c r="A823" s="153" t="s">
        <v>359</v>
      </c>
      <c r="B823" s="153" t="s">
        <v>360</v>
      </c>
      <c r="C823" s="154">
        <v>44074</v>
      </c>
      <c r="D823" s="153">
        <v>580</v>
      </c>
      <c r="E823" s="153" t="s">
        <v>369</v>
      </c>
      <c r="F823" s="153" t="s">
        <v>493</v>
      </c>
      <c r="G823" s="165">
        <v>1</v>
      </c>
      <c r="H823" s="166">
        <v>89.54</v>
      </c>
      <c r="I823" s="156">
        <v>1</v>
      </c>
      <c r="J823" s="153" t="s">
        <v>461</v>
      </c>
    </row>
    <row r="824" spans="1:10" x14ac:dyDescent="0.2">
      <c r="A824" s="153" t="s">
        <v>359</v>
      </c>
      <c r="B824" s="153" t="s">
        <v>360</v>
      </c>
      <c r="C824" s="154">
        <v>44074</v>
      </c>
      <c r="D824" s="153">
        <v>580</v>
      </c>
      <c r="E824" s="153" t="s">
        <v>369</v>
      </c>
      <c r="F824" s="153" t="s">
        <v>533</v>
      </c>
      <c r="G824" s="165">
        <v>2</v>
      </c>
      <c r="H824" s="166">
        <v>2</v>
      </c>
      <c r="I824" s="156">
        <v>2</v>
      </c>
      <c r="J824" s="153" t="s">
        <v>461</v>
      </c>
    </row>
    <row r="825" spans="1:10" x14ac:dyDescent="0.2">
      <c r="A825" s="153" t="s">
        <v>359</v>
      </c>
      <c r="B825" s="153" t="s">
        <v>360</v>
      </c>
      <c r="C825" s="154">
        <v>44074</v>
      </c>
      <c r="D825" s="153">
        <v>580</v>
      </c>
      <c r="E825" s="153" t="s">
        <v>369</v>
      </c>
      <c r="F825" s="153" t="s">
        <v>521</v>
      </c>
      <c r="G825" s="165">
        <v>2</v>
      </c>
      <c r="H825" s="166">
        <v>140.27000000000001</v>
      </c>
      <c r="I825" s="156">
        <v>2425.9699999999998</v>
      </c>
      <c r="J825" s="153" t="s">
        <v>461</v>
      </c>
    </row>
    <row r="826" spans="1:10" x14ac:dyDescent="0.2">
      <c r="A826" s="153" t="s">
        <v>359</v>
      </c>
      <c r="B826" s="153" t="s">
        <v>360</v>
      </c>
      <c r="C826" s="154">
        <v>44074</v>
      </c>
      <c r="D826" s="153">
        <v>580</v>
      </c>
      <c r="E826" s="153" t="s">
        <v>369</v>
      </c>
      <c r="F826" s="153" t="s">
        <v>527</v>
      </c>
      <c r="G826" s="165">
        <v>1</v>
      </c>
      <c r="H826" s="166">
        <v>1040</v>
      </c>
      <c r="I826" s="156">
        <v>1</v>
      </c>
      <c r="J826" s="153" t="s">
        <v>461</v>
      </c>
    </row>
    <row r="827" spans="1:10" x14ac:dyDescent="0.2">
      <c r="A827" s="153" t="s">
        <v>359</v>
      </c>
      <c r="B827" s="153" t="s">
        <v>360</v>
      </c>
      <c r="C827" s="154">
        <v>44074</v>
      </c>
      <c r="D827" s="153">
        <v>580</v>
      </c>
      <c r="E827" s="153" t="s">
        <v>369</v>
      </c>
      <c r="F827" s="153" t="s">
        <v>539</v>
      </c>
      <c r="G827" s="165">
        <v>1</v>
      </c>
      <c r="H827" s="166">
        <v>94.1</v>
      </c>
      <c r="I827" s="156">
        <v>180.72</v>
      </c>
      <c r="J827" s="153" t="s">
        <v>461</v>
      </c>
    </row>
    <row r="828" spans="1:10" x14ac:dyDescent="0.2">
      <c r="A828" s="153" t="s">
        <v>359</v>
      </c>
      <c r="B828" s="153" t="s">
        <v>360</v>
      </c>
      <c r="C828" s="154">
        <v>44074</v>
      </c>
      <c r="D828" s="153">
        <v>580</v>
      </c>
      <c r="E828" s="153" t="s">
        <v>369</v>
      </c>
      <c r="F828" s="153" t="s">
        <v>538</v>
      </c>
      <c r="G828" s="165">
        <v>1</v>
      </c>
      <c r="H828" s="166">
        <v>1</v>
      </c>
      <c r="I828" s="156">
        <v>1</v>
      </c>
      <c r="J828" s="153" t="s">
        <v>461</v>
      </c>
    </row>
    <row r="829" spans="1:10" x14ac:dyDescent="0.2">
      <c r="A829" s="153" t="s">
        <v>359</v>
      </c>
      <c r="B829" s="153" t="s">
        <v>360</v>
      </c>
      <c r="C829" s="154">
        <v>44074</v>
      </c>
      <c r="D829" s="153">
        <v>580</v>
      </c>
      <c r="E829" s="153" t="s">
        <v>369</v>
      </c>
      <c r="F829" s="153" t="s">
        <v>468</v>
      </c>
      <c r="G829" s="165">
        <v>1</v>
      </c>
      <c r="H829" s="166">
        <v>1</v>
      </c>
      <c r="I829" s="156">
        <v>29.03</v>
      </c>
      <c r="J829" s="153" t="s">
        <v>461</v>
      </c>
    </row>
    <row r="830" spans="1:10" x14ac:dyDescent="0.2">
      <c r="A830" s="153" t="s">
        <v>359</v>
      </c>
      <c r="B830" s="153" t="s">
        <v>360</v>
      </c>
      <c r="C830" s="154">
        <v>44074</v>
      </c>
      <c r="D830" s="153">
        <v>580</v>
      </c>
      <c r="E830" s="153" t="s">
        <v>369</v>
      </c>
      <c r="F830" s="153" t="s">
        <v>482</v>
      </c>
      <c r="G830" s="165">
        <v>2</v>
      </c>
      <c r="H830" s="166">
        <v>206.56</v>
      </c>
      <c r="I830" s="156">
        <v>512.5</v>
      </c>
      <c r="J830" s="153" t="s">
        <v>461</v>
      </c>
    </row>
    <row r="831" spans="1:10" x14ac:dyDescent="0.2">
      <c r="A831" s="153" t="s">
        <v>359</v>
      </c>
      <c r="B831" s="153" t="s">
        <v>360</v>
      </c>
      <c r="C831" s="154">
        <v>44074</v>
      </c>
      <c r="D831" s="153">
        <v>580</v>
      </c>
      <c r="E831" s="153" t="s">
        <v>369</v>
      </c>
      <c r="F831" s="153" t="s">
        <v>475</v>
      </c>
      <c r="G831" s="165">
        <v>1</v>
      </c>
      <c r="H831" s="166">
        <v>15.93</v>
      </c>
      <c r="I831" s="156">
        <v>1</v>
      </c>
      <c r="J831" s="153" t="s">
        <v>461</v>
      </c>
    </row>
    <row r="832" spans="1:10" x14ac:dyDescent="0.2">
      <c r="A832" s="153" t="s">
        <v>359</v>
      </c>
      <c r="B832" s="153" t="s">
        <v>360</v>
      </c>
      <c r="C832" s="154">
        <v>44074</v>
      </c>
      <c r="D832" s="153">
        <v>580</v>
      </c>
      <c r="E832" s="153" t="s">
        <v>369</v>
      </c>
      <c r="F832" s="153" t="s">
        <v>474</v>
      </c>
      <c r="G832" s="165">
        <v>1</v>
      </c>
      <c r="H832" s="166">
        <v>1</v>
      </c>
      <c r="I832" s="156">
        <v>1</v>
      </c>
      <c r="J832" s="153" t="s">
        <v>461</v>
      </c>
    </row>
    <row r="833" spans="1:10" x14ac:dyDescent="0.2">
      <c r="A833" s="153" t="s">
        <v>359</v>
      </c>
      <c r="B833" s="153" t="s">
        <v>360</v>
      </c>
      <c r="C833" s="154">
        <v>44074</v>
      </c>
      <c r="D833" s="153">
        <v>580</v>
      </c>
      <c r="E833" s="153" t="s">
        <v>369</v>
      </c>
      <c r="F833" s="153" t="s">
        <v>508</v>
      </c>
      <c r="G833" s="165">
        <v>1</v>
      </c>
      <c r="H833" s="166">
        <v>16.899999999999999</v>
      </c>
      <c r="I833" s="156">
        <v>255.7</v>
      </c>
      <c r="J833" s="153" t="s">
        <v>461</v>
      </c>
    </row>
    <row r="834" spans="1:10" x14ac:dyDescent="0.2">
      <c r="A834" s="153" t="s">
        <v>359</v>
      </c>
      <c r="B834" s="153" t="s">
        <v>360</v>
      </c>
      <c r="C834" s="154">
        <v>44074</v>
      </c>
      <c r="D834" s="153">
        <v>580</v>
      </c>
      <c r="E834" s="153" t="s">
        <v>369</v>
      </c>
      <c r="F834" s="153" t="s">
        <v>466</v>
      </c>
      <c r="G834" s="165">
        <v>4</v>
      </c>
      <c r="H834" s="166">
        <v>1935.04</v>
      </c>
      <c r="I834" s="156">
        <v>30441.63</v>
      </c>
      <c r="J834" s="153" t="s">
        <v>461</v>
      </c>
    </row>
    <row r="835" spans="1:10" x14ac:dyDescent="0.2">
      <c r="A835" s="153" t="s">
        <v>359</v>
      </c>
      <c r="B835" s="153" t="s">
        <v>360</v>
      </c>
      <c r="C835" s="154">
        <v>44074</v>
      </c>
      <c r="D835" s="153">
        <v>580</v>
      </c>
      <c r="E835" s="153" t="s">
        <v>369</v>
      </c>
      <c r="F835" s="153" t="s">
        <v>465</v>
      </c>
      <c r="G835" s="165">
        <v>2</v>
      </c>
      <c r="H835" s="166">
        <v>2</v>
      </c>
      <c r="I835" s="156">
        <v>2</v>
      </c>
      <c r="J835" s="153" t="s">
        <v>461</v>
      </c>
    </row>
    <row r="836" spans="1:10" x14ac:dyDescent="0.2">
      <c r="A836" s="153" t="s">
        <v>359</v>
      </c>
      <c r="B836" s="153" t="s">
        <v>360</v>
      </c>
      <c r="C836" s="154">
        <v>44074</v>
      </c>
      <c r="D836" s="153">
        <v>231</v>
      </c>
      <c r="E836" s="153" t="s">
        <v>371</v>
      </c>
      <c r="F836" s="153" t="s">
        <v>537</v>
      </c>
      <c r="G836" s="165">
        <v>1</v>
      </c>
      <c r="H836" s="166">
        <v>45.2</v>
      </c>
      <c r="I836" s="156">
        <v>365.79</v>
      </c>
      <c r="J836" s="153" t="s">
        <v>461</v>
      </c>
    </row>
    <row r="837" spans="1:10" x14ac:dyDescent="0.2">
      <c r="A837" s="153" t="s">
        <v>359</v>
      </c>
      <c r="B837" s="153" t="s">
        <v>360</v>
      </c>
      <c r="C837" s="154">
        <v>44074</v>
      </c>
      <c r="D837" s="153">
        <v>231</v>
      </c>
      <c r="E837" s="153" t="s">
        <v>371</v>
      </c>
      <c r="F837" s="153" t="s">
        <v>518</v>
      </c>
      <c r="G837" s="165">
        <v>1</v>
      </c>
      <c r="H837" s="166">
        <v>180</v>
      </c>
      <c r="I837" s="156">
        <v>1</v>
      </c>
      <c r="J837" s="153" t="s">
        <v>461</v>
      </c>
    </row>
    <row r="838" spans="1:10" x14ac:dyDescent="0.2">
      <c r="A838" s="153" t="s">
        <v>359</v>
      </c>
      <c r="B838" s="153" t="s">
        <v>360</v>
      </c>
      <c r="C838" s="154">
        <v>44074</v>
      </c>
      <c r="D838" s="153">
        <v>231</v>
      </c>
      <c r="E838" s="153" t="s">
        <v>371</v>
      </c>
      <c r="F838" s="153" t="s">
        <v>517</v>
      </c>
      <c r="G838" s="165">
        <v>1</v>
      </c>
      <c r="H838" s="166">
        <v>606.20000000000005</v>
      </c>
      <c r="I838" s="156">
        <v>3402.82</v>
      </c>
      <c r="J838" s="153" t="s">
        <v>461</v>
      </c>
    </row>
    <row r="839" spans="1:10" x14ac:dyDescent="0.2">
      <c r="A839" s="153" t="s">
        <v>359</v>
      </c>
      <c r="B839" s="153" t="s">
        <v>360</v>
      </c>
      <c r="C839" s="154">
        <v>44074</v>
      </c>
      <c r="D839" s="153">
        <v>231</v>
      </c>
      <c r="E839" s="153" t="s">
        <v>371</v>
      </c>
      <c r="F839" s="153" t="s">
        <v>505</v>
      </c>
      <c r="G839" s="165">
        <v>1</v>
      </c>
      <c r="H839" s="166">
        <v>120</v>
      </c>
      <c r="I839" s="156">
        <v>1337.35</v>
      </c>
      <c r="J839" s="153" t="s">
        <v>461</v>
      </c>
    </row>
    <row r="840" spans="1:10" x14ac:dyDescent="0.2">
      <c r="A840" s="153" t="s">
        <v>359</v>
      </c>
      <c r="B840" s="153" t="s">
        <v>360</v>
      </c>
      <c r="C840" s="154">
        <v>44074</v>
      </c>
      <c r="D840" s="153">
        <v>231</v>
      </c>
      <c r="E840" s="153" t="s">
        <v>371</v>
      </c>
      <c r="F840" s="153" t="s">
        <v>468</v>
      </c>
      <c r="G840" s="165">
        <v>2</v>
      </c>
      <c r="H840" s="166">
        <v>63</v>
      </c>
      <c r="I840" s="156">
        <v>619.30999999999995</v>
      </c>
      <c r="J840" s="153" t="s">
        <v>461</v>
      </c>
    </row>
    <row r="841" spans="1:10" x14ac:dyDescent="0.2">
      <c r="A841" s="153" t="s">
        <v>359</v>
      </c>
      <c r="B841" s="153" t="s">
        <v>360</v>
      </c>
      <c r="C841" s="154">
        <v>44074</v>
      </c>
      <c r="D841" s="153">
        <v>231</v>
      </c>
      <c r="E841" s="153" t="s">
        <v>371</v>
      </c>
      <c r="F841" s="153" t="s">
        <v>474</v>
      </c>
      <c r="G841" s="165">
        <v>1</v>
      </c>
      <c r="H841" s="166">
        <v>220.93</v>
      </c>
      <c r="I841" s="156">
        <v>910.23</v>
      </c>
      <c r="J841" s="153" t="s">
        <v>461</v>
      </c>
    </row>
    <row r="842" spans="1:10" x14ac:dyDescent="0.2">
      <c r="A842" s="153" t="s">
        <v>359</v>
      </c>
      <c r="B842" s="153" t="s">
        <v>360</v>
      </c>
      <c r="C842" s="154">
        <v>44074</v>
      </c>
      <c r="D842" s="153">
        <v>231</v>
      </c>
      <c r="E842" s="153" t="s">
        <v>371</v>
      </c>
      <c r="F842" s="153" t="s">
        <v>477</v>
      </c>
      <c r="G842" s="165">
        <v>1</v>
      </c>
      <c r="H842" s="166">
        <v>180</v>
      </c>
      <c r="I842" s="156">
        <v>695.52</v>
      </c>
      <c r="J842" s="153" t="s">
        <v>461</v>
      </c>
    </row>
    <row r="843" spans="1:10" x14ac:dyDescent="0.2">
      <c r="A843" s="153" t="s">
        <v>359</v>
      </c>
      <c r="B843" s="153" t="s">
        <v>360</v>
      </c>
      <c r="C843" s="154">
        <v>44074</v>
      </c>
      <c r="D843" s="153">
        <v>231</v>
      </c>
      <c r="E843" s="153" t="s">
        <v>371</v>
      </c>
      <c r="F843" s="153" t="s">
        <v>506</v>
      </c>
      <c r="G843" s="165">
        <v>1</v>
      </c>
      <c r="H843" s="166">
        <v>1260</v>
      </c>
      <c r="I843" s="156">
        <v>2220</v>
      </c>
      <c r="J843" s="153" t="s">
        <v>461</v>
      </c>
    </row>
    <row r="844" spans="1:10" x14ac:dyDescent="0.2">
      <c r="A844" s="153" t="s">
        <v>359</v>
      </c>
      <c r="B844" s="153" t="s">
        <v>360</v>
      </c>
      <c r="C844" s="154">
        <v>44074</v>
      </c>
      <c r="D844" s="153">
        <v>231</v>
      </c>
      <c r="E844" s="153" t="s">
        <v>371</v>
      </c>
      <c r="F844" s="153" t="s">
        <v>488</v>
      </c>
      <c r="G844" s="165">
        <v>1</v>
      </c>
      <c r="H844" s="166">
        <v>72</v>
      </c>
      <c r="I844" s="156">
        <v>1</v>
      </c>
      <c r="J844" s="153" t="s">
        <v>461</v>
      </c>
    </row>
    <row r="845" spans="1:10" x14ac:dyDescent="0.2">
      <c r="A845" s="153" t="s">
        <v>359</v>
      </c>
      <c r="B845" s="153" t="s">
        <v>360</v>
      </c>
      <c r="C845" s="154">
        <v>44074</v>
      </c>
      <c r="D845" s="153">
        <v>231</v>
      </c>
      <c r="E845" s="153" t="s">
        <v>371</v>
      </c>
      <c r="F845" s="153" t="s">
        <v>515</v>
      </c>
      <c r="G845" s="165">
        <v>1</v>
      </c>
      <c r="H845" s="166">
        <v>190</v>
      </c>
      <c r="I845" s="156">
        <v>627.59</v>
      </c>
      <c r="J845" s="153" t="s">
        <v>461</v>
      </c>
    </row>
    <row r="846" spans="1:10" x14ac:dyDescent="0.2">
      <c r="A846" s="153" t="s">
        <v>359</v>
      </c>
      <c r="B846" s="153" t="s">
        <v>372</v>
      </c>
      <c r="C846" s="154">
        <v>44074</v>
      </c>
      <c r="D846" s="153">
        <v>431</v>
      </c>
      <c r="E846" s="153" t="s">
        <v>373</v>
      </c>
      <c r="F846" s="153" t="s">
        <v>536</v>
      </c>
      <c r="G846" s="165">
        <v>1</v>
      </c>
      <c r="H846" s="166">
        <v>4451</v>
      </c>
      <c r="I846" s="156">
        <v>23500.28</v>
      </c>
      <c r="J846" s="153" t="s">
        <v>461</v>
      </c>
    </row>
    <row r="847" spans="1:10" x14ac:dyDescent="0.2">
      <c r="A847" s="153" t="s">
        <v>359</v>
      </c>
      <c r="B847" s="153" t="s">
        <v>372</v>
      </c>
      <c r="C847" s="154">
        <v>44074</v>
      </c>
      <c r="D847" s="153">
        <v>474</v>
      </c>
      <c r="E847" s="153" t="s">
        <v>374</v>
      </c>
      <c r="F847" s="153" t="s">
        <v>536</v>
      </c>
      <c r="G847" s="165">
        <v>1</v>
      </c>
      <c r="H847" s="166">
        <v>20</v>
      </c>
      <c r="I847" s="156">
        <v>315.51</v>
      </c>
      <c r="J847" s="153" t="s">
        <v>461</v>
      </c>
    </row>
    <row r="848" spans="1:10" x14ac:dyDescent="0.2">
      <c r="A848" s="153" t="s">
        <v>359</v>
      </c>
      <c r="B848" s="153" t="s">
        <v>372</v>
      </c>
      <c r="C848" s="154">
        <v>44074</v>
      </c>
      <c r="D848" s="153">
        <v>474</v>
      </c>
      <c r="E848" s="153" t="s">
        <v>374</v>
      </c>
      <c r="F848" s="153" t="s">
        <v>468</v>
      </c>
      <c r="G848" s="165">
        <v>1</v>
      </c>
      <c r="H848" s="166">
        <v>1</v>
      </c>
      <c r="I848" s="156">
        <v>1</v>
      </c>
      <c r="J848" s="153" t="s">
        <v>461</v>
      </c>
    </row>
    <row r="849" spans="1:10" x14ac:dyDescent="0.2">
      <c r="A849" s="153" t="s">
        <v>359</v>
      </c>
      <c r="B849" s="153" t="s">
        <v>372</v>
      </c>
      <c r="C849" s="154">
        <v>44074</v>
      </c>
      <c r="D849" s="153">
        <v>474</v>
      </c>
      <c r="E849" s="153" t="s">
        <v>374</v>
      </c>
      <c r="F849" s="153" t="s">
        <v>487</v>
      </c>
      <c r="G849" s="165">
        <v>2</v>
      </c>
      <c r="H849" s="166">
        <v>455.3</v>
      </c>
      <c r="I849" s="156">
        <v>12819.8</v>
      </c>
      <c r="J849" s="153" t="s">
        <v>461</v>
      </c>
    </row>
    <row r="850" spans="1:10" x14ac:dyDescent="0.2">
      <c r="A850" s="153" t="s">
        <v>359</v>
      </c>
      <c r="B850" s="153" t="s">
        <v>372</v>
      </c>
      <c r="C850" s="154">
        <v>44074</v>
      </c>
      <c r="D850" s="153">
        <v>474</v>
      </c>
      <c r="E850" s="153" t="s">
        <v>374</v>
      </c>
      <c r="F850" s="153" t="s">
        <v>475</v>
      </c>
      <c r="G850" s="165">
        <v>2</v>
      </c>
      <c r="H850" s="166">
        <v>131.31</v>
      </c>
      <c r="I850" s="156">
        <v>1468.26</v>
      </c>
      <c r="J850" s="153" t="s">
        <v>461</v>
      </c>
    </row>
    <row r="851" spans="1:10" x14ac:dyDescent="0.2">
      <c r="A851" s="153" t="s">
        <v>359</v>
      </c>
      <c r="B851" s="153" t="s">
        <v>372</v>
      </c>
      <c r="C851" s="154">
        <v>44074</v>
      </c>
      <c r="D851" s="153">
        <v>474</v>
      </c>
      <c r="E851" s="153" t="s">
        <v>374</v>
      </c>
      <c r="F851" s="153" t="s">
        <v>474</v>
      </c>
      <c r="G851" s="165">
        <v>2</v>
      </c>
      <c r="H851" s="166">
        <v>433.78</v>
      </c>
      <c r="I851" s="156">
        <v>1083.1199999999999</v>
      </c>
      <c r="J851" s="153" t="s">
        <v>461</v>
      </c>
    </row>
    <row r="852" spans="1:10" x14ac:dyDescent="0.2">
      <c r="A852" s="153" t="s">
        <v>359</v>
      </c>
      <c r="B852" s="153" t="s">
        <v>372</v>
      </c>
      <c r="C852" s="154">
        <v>44074</v>
      </c>
      <c r="D852" s="153">
        <v>474</v>
      </c>
      <c r="E852" s="153" t="s">
        <v>374</v>
      </c>
      <c r="F852" s="153" t="s">
        <v>491</v>
      </c>
      <c r="G852" s="165">
        <v>1</v>
      </c>
      <c r="H852" s="166">
        <v>230.3</v>
      </c>
      <c r="I852" s="156">
        <v>6000</v>
      </c>
      <c r="J852" s="153" t="s">
        <v>461</v>
      </c>
    </row>
    <row r="853" spans="1:10" x14ac:dyDescent="0.2">
      <c r="A853" s="153" t="s">
        <v>359</v>
      </c>
      <c r="B853" s="153" t="s">
        <v>372</v>
      </c>
      <c r="C853" s="154">
        <v>44074</v>
      </c>
      <c r="D853" s="153">
        <v>474</v>
      </c>
      <c r="E853" s="153" t="s">
        <v>374</v>
      </c>
      <c r="F853" s="153" t="s">
        <v>476</v>
      </c>
      <c r="G853" s="165">
        <v>1</v>
      </c>
      <c r="H853" s="166">
        <v>243.44</v>
      </c>
      <c r="I853" s="156">
        <v>4826.92</v>
      </c>
      <c r="J853" s="153" t="s">
        <v>461</v>
      </c>
    </row>
    <row r="854" spans="1:10" x14ac:dyDescent="0.2">
      <c r="A854" s="153" t="s">
        <v>359</v>
      </c>
      <c r="B854" s="153" t="s">
        <v>372</v>
      </c>
      <c r="C854" s="154">
        <v>44074</v>
      </c>
      <c r="D854" s="153">
        <v>474</v>
      </c>
      <c r="E854" s="153" t="s">
        <v>374</v>
      </c>
      <c r="F854" s="153" t="s">
        <v>465</v>
      </c>
      <c r="G854" s="165">
        <v>1</v>
      </c>
      <c r="H854" s="166">
        <v>1</v>
      </c>
      <c r="I854" s="156">
        <v>265</v>
      </c>
      <c r="J854" s="153" t="s">
        <v>461</v>
      </c>
    </row>
    <row r="855" spans="1:10" x14ac:dyDescent="0.2">
      <c r="A855" s="153" t="s">
        <v>359</v>
      </c>
      <c r="B855" s="153" t="s">
        <v>372</v>
      </c>
      <c r="C855" s="154">
        <v>44074</v>
      </c>
      <c r="D855" s="153">
        <v>474</v>
      </c>
      <c r="E855" s="153" t="s">
        <v>374</v>
      </c>
      <c r="F855" s="153" t="s">
        <v>506</v>
      </c>
      <c r="G855" s="165">
        <v>1</v>
      </c>
      <c r="H855" s="166">
        <v>4497.47</v>
      </c>
      <c r="I855" s="156">
        <v>17145.91</v>
      </c>
      <c r="J855" s="153" t="s">
        <v>461</v>
      </c>
    </row>
    <row r="856" spans="1:10" x14ac:dyDescent="0.2">
      <c r="A856" s="153" t="s">
        <v>359</v>
      </c>
      <c r="B856" s="153" t="s">
        <v>372</v>
      </c>
      <c r="C856" s="154">
        <v>44074</v>
      </c>
      <c r="D856" s="153">
        <v>477</v>
      </c>
      <c r="E856" s="153" t="s">
        <v>375</v>
      </c>
      <c r="F856" s="153" t="s">
        <v>535</v>
      </c>
      <c r="G856" s="165">
        <v>1</v>
      </c>
      <c r="H856" s="166">
        <v>180</v>
      </c>
      <c r="I856" s="156">
        <v>1755</v>
      </c>
      <c r="J856" s="153" t="s">
        <v>461</v>
      </c>
    </row>
    <row r="857" spans="1:10" x14ac:dyDescent="0.2">
      <c r="A857" s="153" t="s">
        <v>359</v>
      </c>
      <c r="B857" s="153" t="s">
        <v>372</v>
      </c>
      <c r="C857" s="154">
        <v>44074</v>
      </c>
      <c r="D857" s="153">
        <v>477</v>
      </c>
      <c r="E857" s="153" t="s">
        <v>375</v>
      </c>
      <c r="F857" s="153" t="s">
        <v>506</v>
      </c>
      <c r="G857" s="165">
        <v>1</v>
      </c>
      <c r="H857" s="166">
        <v>1865.66</v>
      </c>
      <c r="I857" s="156">
        <v>13418.86</v>
      </c>
      <c r="J857" s="153" t="s">
        <v>461</v>
      </c>
    </row>
    <row r="858" spans="1:10" x14ac:dyDescent="0.2">
      <c r="A858" s="153" t="s">
        <v>359</v>
      </c>
      <c r="B858" s="153" t="s">
        <v>372</v>
      </c>
      <c r="C858" s="154">
        <v>44074</v>
      </c>
      <c r="D858" s="153">
        <v>539</v>
      </c>
      <c r="E858" s="153" t="s">
        <v>376</v>
      </c>
      <c r="F858" s="153" t="s">
        <v>482</v>
      </c>
      <c r="G858" s="165">
        <v>1</v>
      </c>
      <c r="H858" s="166">
        <v>66</v>
      </c>
      <c r="I858" s="156">
        <v>1930.27</v>
      </c>
      <c r="J858" s="153" t="s">
        <v>461</v>
      </c>
    </row>
    <row r="859" spans="1:10" x14ac:dyDescent="0.2">
      <c r="A859" s="153" t="s">
        <v>359</v>
      </c>
      <c r="B859" s="153" t="s">
        <v>372</v>
      </c>
      <c r="C859" s="154">
        <v>44074</v>
      </c>
      <c r="D859" s="153">
        <v>539</v>
      </c>
      <c r="E859" s="153" t="s">
        <v>376</v>
      </c>
      <c r="F859" s="153" t="s">
        <v>487</v>
      </c>
      <c r="G859" s="165">
        <v>1</v>
      </c>
      <c r="H859" s="166">
        <v>288</v>
      </c>
      <c r="I859" s="156">
        <v>6800.37</v>
      </c>
      <c r="J859" s="153" t="s">
        <v>461</v>
      </c>
    </row>
    <row r="860" spans="1:10" x14ac:dyDescent="0.2">
      <c r="A860" s="153" t="s">
        <v>359</v>
      </c>
      <c r="B860" s="153" t="s">
        <v>372</v>
      </c>
      <c r="C860" s="154">
        <v>44074</v>
      </c>
      <c r="D860" s="153">
        <v>539</v>
      </c>
      <c r="E860" s="153" t="s">
        <v>376</v>
      </c>
      <c r="F860" s="153" t="s">
        <v>475</v>
      </c>
      <c r="G860" s="165">
        <v>1</v>
      </c>
      <c r="H860" s="166">
        <v>29.14</v>
      </c>
      <c r="I860" s="156">
        <v>466.95</v>
      </c>
      <c r="J860" s="153" t="s">
        <v>461</v>
      </c>
    </row>
    <row r="861" spans="1:10" x14ac:dyDescent="0.2">
      <c r="A861" s="153" t="s">
        <v>359</v>
      </c>
      <c r="B861" s="153" t="s">
        <v>372</v>
      </c>
      <c r="C861" s="154">
        <v>44074</v>
      </c>
      <c r="D861" s="153">
        <v>539</v>
      </c>
      <c r="E861" s="153" t="s">
        <v>376</v>
      </c>
      <c r="F861" s="153" t="s">
        <v>474</v>
      </c>
      <c r="G861" s="165">
        <v>4</v>
      </c>
      <c r="H861" s="166">
        <v>151</v>
      </c>
      <c r="I861" s="156">
        <v>2878.5</v>
      </c>
      <c r="J861" s="153" t="s">
        <v>461</v>
      </c>
    </row>
    <row r="862" spans="1:10" x14ac:dyDescent="0.2">
      <c r="A862" s="153" t="s">
        <v>359</v>
      </c>
      <c r="B862" s="153" t="s">
        <v>372</v>
      </c>
      <c r="C862" s="154">
        <v>44074</v>
      </c>
      <c r="D862" s="153">
        <v>539</v>
      </c>
      <c r="E862" s="153" t="s">
        <v>376</v>
      </c>
      <c r="F862" s="153" t="s">
        <v>466</v>
      </c>
      <c r="G862" s="165">
        <v>2</v>
      </c>
      <c r="H862" s="166">
        <v>454.34</v>
      </c>
      <c r="I862" s="156">
        <v>7127.64</v>
      </c>
      <c r="J862" s="153" t="s">
        <v>461</v>
      </c>
    </row>
    <row r="863" spans="1:10" x14ac:dyDescent="0.2">
      <c r="A863" s="153" t="s">
        <v>359</v>
      </c>
      <c r="B863" s="153" t="s">
        <v>372</v>
      </c>
      <c r="C863" s="154">
        <v>44074</v>
      </c>
      <c r="D863" s="153">
        <v>539</v>
      </c>
      <c r="E863" s="153" t="s">
        <v>376</v>
      </c>
      <c r="F863" s="153" t="s">
        <v>464</v>
      </c>
      <c r="G863" s="165">
        <v>1</v>
      </c>
      <c r="H863" s="166">
        <v>78</v>
      </c>
      <c r="I863" s="156">
        <v>1505.06</v>
      </c>
      <c r="J863" s="153" t="s">
        <v>461</v>
      </c>
    </row>
    <row r="864" spans="1:10" x14ac:dyDescent="0.2">
      <c r="A864" s="153" t="s">
        <v>359</v>
      </c>
      <c r="B864" s="153" t="s">
        <v>372</v>
      </c>
      <c r="C864" s="154">
        <v>44074</v>
      </c>
      <c r="D864" s="153">
        <v>469</v>
      </c>
      <c r="E864" s="153" t="s">
        <v>377</v>
      </c>
      <c r="F864" s="153" t="s">
        <v>474</v>
      </c>
      <c r="G864" s="165">
        <v>1</v>
      </c>
      <c r="H864" s="166">
        <v>364</v>
      </c>
      <c r="I864" s="156">
        <v>842.11</v>
      </c>
      <c r="J864" s="153" t="s">
        <v>461</v>
      </c>
    </row>
    <row r="865" spans="1:10" x14ac:dyDescent="0.2">
      <c r="A865" s="153" t="s">
        <v>359</v>
      </c>
      <c r="B865" s="153" t="s">
        <v>372</v>
      </c>
      <c r="C865" s="154">
        <v>44074</v>
      </c>
      <c r="D865" s="153">
        <v>473</v>
      </c>
      <c r="E865" s="153" t="s">
        <v>378</v>
      </c>
      <c r="F865" s="153" t="s">
        <v>474</v>
      </c>
      <c r="G865" s="165">
        <v>1</v>
      </c>
      <c r="H865" s="166">
        <v>1</v>
      </c>
      <c r="I865" s="156">
        <v>1</v>
      </c>
      <c r="J865" s="153" t="s">
        <v>461</v>
      </c>
    </row>
    <row r="866" spans="1:10" x14ac:dyDescent="0.2">
      <c r="A866" s="153" t="s">
        <v>359</v>
      </c>
      <c r="B866" s="153" t="s">
        <v>372</v>
      </c>
      <c r="C866" s="154">
        <v>44074</v>
      </c>
      <c r="D866" s="153">
        <v>457</v>
      </c>
      <c r="E866" s="153" t="s">
        <v>379</v>
      </c>
      <c r="F866" s="153" t="s">
        <v>470</v>
      </c>
      <c r="G866" s="165">
        <v>1</v>
      </c>
      <c r="H866" s="166">
        <v>1</v>
      </c>
      <c r="I866" s="156">
        <v>1</v>
      </c>
      <c r="J866" s="153" t="s">
        <v>461</v>
      </c>
    </row>
    <row r="867" spans="1:10" x14ac:dyDescent="0.2">
      <c r="A867" s="153" t="s">
        <v>359</v>
      </c>
      <c r="B867" s="153" t="s">
        <v>372</v>
      </c>
      <c r="C867" s="154">
        <v>44074</v>
      </c>
      <c r="D867" s="153">
        <v>457</v>
      </c>
      <c r="E867" s="153" t="s">
        <v>379</v>
      </c>
      <c r="F867" s="153" t="s">
        <v>533</v>
      </c>
      <c r="G867" s="165">
        <v>1</v>
      </c>
      <c r="H867" s="166">
        <v>27.5</v>
      </c>
      <c r="I867" s="156">
        <v>1177.04</v>
      </c>
      <c r="J867" s="153" t="s">
        <v>461</v>
      </c>
    </row>
    <row r="868" spans="1:10" x14ac:dyDescent="0.2">
      <c r="A868" s="153" t="s">
        <v>359</v>
      </c>
      <c r="B868" s="153" t="s">
        <v>372</v>
      </c>
      <c r="C868" s="154">
        <v>44074</v>
      </c>
      <c r="D868" s="153">
        <v>457</v>
      </c>
      <c r="E868" s="153" t="s">
        <v>379</v>
      </c>
      <c r="F868" s="153" t="s">
        <v>482</v>
      </c>
      <c r="G868" s="165">
        <v>4</v>
      </c>
      <c r="H868" s="166">
        <v>187</v>
      </c>
      <c r="I868" s="156">
        <v>2981.32</v>
      </c>
      <c r="J868" s="153" t="s">
        <v>461</v>
      </c>
    </row>
    <row r="869" spans="1:10" x14ac:dyDescent="0.2">
      <c r="A869" s="153" t="s">
        <v>359</v>
      </c>
      <c r="B869" s="153" t="s">
        <v>372</v>
      </c>
      <c r="C869" s="154">
        <v>44074</v>
      </c>
      <c r="D869" s="153">
        <v>457</v>
      </c>
      <c r="E869" s="153" t="s">
        <v>379</v>
      </c>
      <c r="F869" s="153" t="s">
        <v>499</v>
      </c>
      <c r="G869" s="165">
        <v>1</v>
      </c>
      <c r="H869" s="166">
        <v>250</v>
      </c>
      <c r="I869" s="156">
        <v>6630.62</v>
      </c>
      <c r="J869" s="153" t="s">
        <v>461</v>
      </c>
    </row>
    <row r="870" spans="1:10" x14ac:dyDescent="0.2">
      <c r="A870" s="153" t="s">
        <v>359</v>
      </c>
      <c r="B870" s="153" t="s">
        <v>372</v>
      </c>
      <c r="C870" s="154">
        <v>44074</v>
      </c>
      <c r="D870" s="153">
        <v>457</v>
      </c>
      <c r="E870" s="153" t="s">
        <v>379</v>
      </c>
      <c r="F870" s="153" t="s">
        <v>532</v>
      </c>
      <c r="G870" s="165">
        <v>1</v>
      </c>
      <c r="H870" s="166">
        <v>100</v>
      </c>
      <c r="I870" s="156">
        <v>812.49</v>
      </c>
      <c r="J870" s="153" t="s">
        <v>461</v>
      </c>
    </row>
    <row r="871" spans="1:10" x14ac:dyDescent="0.2">
      <c r="A871" s="153" t="s">
        <v>359</v>
      </c>
      <c r="B871" s="153" t="s">
        <v>372</v>
      </c>
      <c r="C871" s="154">
        <v>44074</v>
      </c>
      <c r="D871" s="153">
        <v>457</v>
      </c>
      <c r="E871" s="153" t="s">
        <v>379</v>
      </c>
      <c r="F871" s="153" t="s">
        <v>487</v>
      </c>
      <c r="G871" s="165">
        <v>1</v>
      </c>
      <c r="H871" s="166">
        <v>200</v>
      </c>
      <c r="I871" s="156">
        <v>4180</v>
      </c>
      <c r="J871" s="153" t="s">
        <v>461</v>
      </c>
    </row>
    <row r="872" spans="1:10" x14ac:dyDescent="0.2">
      <c r="A872" s="153" t="s">
        <v>359</v>
      </c>
      <c r="B872" s="153" t="s">
        <v>372</v>
      </c>
      <c r="C872" s="154">
        <v>44074</v>
      </c>
      <c r="D872" s="153">
        <v>457</v>
      </c>
      <c r="E872" s="153" t="s">
        <v>379</v>
      </c>
      <c r="F872" s="153" t="s">
        <v>475</v>
      </c>
      <c r="G872" s="165">
        <v>1</v>
      </c>
      <c r="H872" s="166">
        <v>75</v>
      </c>
      <c r="I872" s="156">
        <v>1</v>
      </c>
      <c r="J872" s="153" t="s">
        <v>461</v>
      </c>
    </row>
    <row r="873" spans="1:10" x14ac:dyDescent="0.2">
      <c r="A873" s="153" t="s">
        <v>359</v>
      </c>
      <c r="B873" s="153" t="s">
        <v>372</v>
      </c>
      <c r="C873" s="154">
        <v>44074</v>
      </c>
      <c r="D873" s="153">
        <v>457</v>
      </c>
      <c r="E873" s="153" t="s">
        <v>379</v>
      </c>
      <c r="F873" s="153" t="s">
        <v>531</v>
      </c>
      <c r="G873" s="165">
        <v>1</v>
      </c>
      <c r="H873" s="166">
        <v>150</v>
      </c>
      <c r="I873" s="156">
        <v>2780</v>
      </c>
      <c r="J873" s="153" t="s">
        <v>461</v>
      </c>
    </row>
    <row r="874" spans="1:10" x14ac:dyDescent="0.2">
      <c r="A874" s="153" t="s">
        <v>359</v>
      </c>
      <c r="B874" s="153" t="s">
        <v>372</v>
      </c>
      <c r="C874" s="154">
        <v>44074</v>
      </c>
      <c r="D874" s="153">
        <v>457</v>
      </c>
      <c r="E874" s="153" t="s">
        <v>379</v>
      </c>
      <c r="F874" s="153" t="s">
        <v>474</v>
      </c>
      <c r="G874" s="165">
        <v>10</v>
      </c>
      <c r="H874" s="166">
        <v>800.35</v>
      </c>
      <c r="I874" s="156">
        <v>15401.87</v>
      </c>
      <c r="J874" s="153" t="s">
        <v>461</v>
      </c>
    </row>
    <row r="875" spans="1:10" x14ac:dyDescent="0.2">
      <c r="A875" s="153" t="s">
        <v>359</v>
      </c>
      <c r="B875" s="153" t="s">
        <v>372</v>
      </c>
      <c r="C875" s="154">
        <v>44074</v>
      </c>
      <c r="D875" s="153">
        <v>457</v>
      </c>
      <c r="E875" s="153" t="s">
        <v>379</v>
      </c>
      <c r="F875" s="153" t="s">
        <v>466</v>
      </c>
      <c r="G875" s="165">
        <v>1</v>
      </c>
      <c r="H875" s="166">
        <v>1</v>
      </c>
      <c r="I875" s="156">
        <v>440</v>
      </c>
      <c r="J875" s="153" t="s">
        <v>461</v>
      </c>
    </row>
    <row r="876" spans="1:10" x14ac:dyDescent="0.2">
      <c r="A876" s="153" t="s">
        <v>359</v>
      </c>
      <c r="B876" s="153" t="s">
        <v>372</v>
      </c>
      <c r="C876" s="154">
        <v>44074</v>
      </c>
      <c r="D876" s="153">
        <v>550</v>
      </c>
      <c r="E876" s="153" t="s">
        <v>380</v>
      </c>
      <c r="F876" s="153" t="s">
        <v>530</v>
      </c>
      <c r="G876" s="165">
        <v>1</v>
      </c>
      <c r="H876" s="166">
        <v>94</v>
      </c>
      <c r="I876" s="156">
        <v>2423.6799999999998</v>
      </c>
      <c r="J876" s="153" t="s">
        <v>461</v>
      </c>
    </row>
    <row r="877" spans="1:10" x14ac:dyDescent="0.2">
      <c r="A877" s="153" t="s">
        <v>359</v>
      </c>
      <c r="B877" s="153" t="s">
        <v>372</v>
      </c>
      <c r="C877" s="154">
        <v>44074</v>
      </c>
      <c r="D877" s="153">
        <v>550</v>
      </c>
      <c r="E877" s="153" t="s">
        <v>380</v>
      </c>
      <c r="F877" s="153" t="s">
        <v>495</v>
      </c>
      <c r="G877" s="165">
        <v>1</v>
      </c>
      <c r="H877" s="166">
        <v>1</v>
      </c>
      <c r="I877" s="156">
        <v>15556.23</v>
      </c>
      <c r="J877" s="153" t="s">
        <v>461</v>
      </c>
    </row>
    <row r="878" spans="1:10" x14ac:dyDescent="0.2">
      <c r="A878" s="153" t="s">
        <v>359</v>
      </c>
      <c r="B878" s="153" t="s">
        <v>372</v>
      </c>
      <c r="C878" s="154">
        <v>44074</v>
      </c>
      <c r="D878" s="153">
        <v>550</v>
      </c>
      <c r="E878" s="153" t="s">
        <v>380</v>
      </c>
      <c r="F878" s="153" t="s">
        <v>487</v>
      </c>
      <c r="G878" s="165">
        <v>1</v>
      </c>
      <c r="H878" s="166">
        <v>373</v>
      </c>
      <c r="I878" s="156">
        <v>7174.4</v>
      </c>
      <c r="J878" s="153" t="s">
        <v>461</v>
      </c>
    </row>
    <row r="879" spans="1:10" x14ac:dyDescent="0.2">
      <c r="A879" s="153" t="s">
        <v>359</v>
      </c>
      <c r="B879" s="153" t="s">
        <v>372</v>
      </c>
      <c r="C879" s="154">
        <v>44074</v>
      </c>
      <c r="D879" s="153">
        <v>550</v>
      </c>
      <c r="E879" s="153" t="s">
        <v>380</v>
      </c>
      <c r="F879" s="153" t="s">
        <v>529</v>
      </c>
      <c r="G879" s="165">
        <v>1</v>
      </c>
      <c r="H879" s="166">
        <v>141</v>
      </c>
      <c r="I879" s="156">
        <v>2997.52</v>
      </c>
      <c r="J879" s="153" t="s">
        <v>461</v>
      </c>
    </row>
    <row r="880" spans="1:10" x14ac:dyDescent="0.2">
      <c r="A880" s="153" t="s">
        <v>359</v>
      </c>
      <c r="B880" s="153" t="s">
        <v>372</v>
      </c>
      <c r="C880" s="154">
        <v>44074</v>
      </c>
      <c r="D880" s="153">
        <v>368</v>
      </c>
      <c r="E880" s="153" t="s">
        <v>381</v>
      </c>
      <c r="F880" s="153" t="s">
        <v>515</v>
      </c>
      <c r="G880" s="165">
        <v>1</v>
      </c>
      <c r="H880" s="166">
        <v>3907.79</v>
      </c>
      <c r="I880" s="156">
        <v>9000</v>
      </c>
      <c r="J880" s="153" t="s">
        <v>461</v>
      </c>
    </row>
    <row r="881" spans="1:10" x14ac:dyDescent="0.2">
      <c r="A881" s="153" t="s">
        <v>359</v>
      </c>
      <c r="B881" s="153" t="s">
        <v>372</v>
      </c>
      <c r="C881" s="154">
        <v>44074</v>
      </c>
      <c r="D881" s="153">
        <v>476</v>
      </c>
      <c r="E881" s="153" t="s">
        <v>382</v>
      </c>
      <c r="F881" s="153" t="s">
        <v>506</v>
      </c>
      <c r="G881" s="165">
        <v>1</v>
      </c>
      <c r="H881" s="166">
        <v>1471.26</v>
      </c>
      <c r="I881" s="156">
        <v>9202.7000000000007</v>
      </c>
      <c r="J881" s="153" t="s">
        <v>461</v>
      </c>
    </row>
    <row r="882" spans="1:10" x14ac:dyDescent="0.2">
      <c r="A882" s="153" t="s">
        <v>359</v>
      </c>
      <c r="B882" s="153" t="s">
        <v>372</v>
      </c>
      <c r="C882" s="154">
        <v>44074</v>
      </c>
      <c r="D882" s="153">
        <v>475</v>
      </c>
      <c r="E882" s="153" t="s">
        <v>383</v>
      </c>
      <c r="F882" s="153" t="s">
        <v>506</v>
      </c>
      <c r="G882" s="165">
        <v>1</v>
      </c>
      <c r="H882" s="166">
        <v>2158.9499999999998</v>
      </c>
      <c r="I882" s="156">
        <v>12602.17</v>
      </c>
      <c r="J882" s="153" t="s">
        <v>461</v>
      </c>
    </row>
    <row r="883" spans="1:10" x14ac:dyDescent="0.2">
      <c r="A883" s="153" t="s">
        <v>359</v>
      </c>
      <c r="B883" s="153" t="s">
        <v>372</v>
      </c>
      <c r="C883" s="154">
        <v>44074</v>
      </c>
      <c r="D883" s="153">
        <v>425</v>
      </c>
      <c r="E883" s="153" t="s">
        <v>384</v>
      </c>
      <c r="F883" s="153" t="s">
        <v>466</v>
      </c>
      <c r="G883" s="165">
        <v>1</v>
      </c>
      <c r="H883" s="166">
        <v>159</v>
      </c>
      <c r="I883" s="156">
        <v>2097</v>
      </c>
      <c r="J883" s="153" t="s">
        <v>461</v>
      </c>
    </row>
    <row r="884" spans="1:10" x14ac:dyDescent="0.2">
      <c r="A884" s="153" t="s">
        <v>359</v>
      </c>
      <c r="B884" s="153" t="s">
        <v>372</v>
      </c>
      <c r="C884" s="154">
        <v>44074</v>
      </c>
      <c r="D884" s="153">
        <v>425</v>
      </c>
      <c r="E884" s="153" t="s">
        <v>384</v>
      </c>
      <c r="F884" s="153" t="s">
        <v>465</v>
      </c>
      <c r="G884" s="165">
        <v>1</v>
      </c>
      <c r="H884" s="166">
        <v>1</v>
      </c>
      <c r="I884" s="156">
        <v>1</v>
      </c>
      <c r="J884" s="153" t="s">
        <v>461</v>
      </c>
    </row>
    <row r="885" spans="1:10" x14ac:dyDescent="0.2">
      <c r="A885" s="153" t="s">
        <v>359</v>
      </c>
      <c r="B885" s="153" t="s">
        <v>372</v>
      </c>
      <c r="C885" s="154">
        <v>44074</v>
      </c>
      <c r="D885" s="153">
        <v>425</v>
      </c>
      <c r="E885" s="153" t="s">
        <v>384</v>
      </c>
      <c r="F885" s="153" t="s">
        <v>506</v>
      </c>
      <c r="G885" s="165">
        <v>1</v>
      </c>
      <c r="H885" s="166">
        <v>426.45</v>
      </c>
      <c r="I885" s="156">
        <v>3320.1</v>
      </c>
      <c r="J885" s="153" t="s">
        <v>461</v>
      </c>
    </row>
    <row r="886" spans="1:10" x14ac:dyDescent="0.2">
      <c r="A886" s="153" t="s">
        <v>359</v>
      </c>
      <c r="B886" s="153" t="s">
        <v>372</v>
      </c>
      <c r="C886" s="154">
        <v>44074</v>
      </c>
      <c r="D886" s="153">
        <v>388</v>
      </c>
      <c r="E886" s="153" t="s">
        <v>385</v>
      </c>
      <c r="F886" s="153" t="s">
        <v>528</v>
      </c>
      <c r="G886" s="165">
        <v>1</v>
      </c>
      <c r="H886" s="166">
        <v>1143.3699999999999</v>
      </c>
      <c r="I886" s="156">
        <v>29078.52</v>
      </c>
      <c r="J886" s="153" t="s">
        <v>461</v>
      </c>
    </row>
    <row r="887" spans="1:10" x14ac:dyDescent="0.2">
      <c r="A887" s="153" t="s">
        <v>359</v>
      </c>
      <c r="B887" s="153" t="s">
        <v>372</v>
      </c>
      <c r="C887" s="154">
        <v>44074</v>
      </c>
      <c r="D887" s="153">
        <v>388</v>
      </c>
      <c r="E887" s="153" t="s">
        <v>385</v>
      </c>
      <c r="F887" s="153" t="s">
        <v>527</v>
      </c>
      <c r="G887" s="165">
        <v>1</v>
      </c>
      <c r="H887" s="166">
        <v>290</v>
      </c>
      <c r="I887" s="156">
        <v>1</v>
      </c>
      <c r="J887" s="153" t="s">
        <v>461</v>
      </c>
    </row>
    <row r="888" spans="1:10" x14ac:dyDescent="0.2">
      <c r="A888" s="153" t="s">
        <v>359</v>
      </c>
      <c r="B888" s="153" t="s">
        <v>372</v>
      </c>
      <c r="C888" s="154">
        <v>44074</v>
      </c>
      <c r="D888" s="153">
        <v>388</v>
      </c>
      <c r="E888" s="153" t="s">
        <v>385</v>
      </c>
      <c r="F888" s="153" t="s">
        <v>510</v>
      </c>
      <c r="G888" s="165">
        <v>1</v>
      </c>
      <c r="H888" s="166">
        <v>2751</v>
      </c>
      <c r="I888" s="156">
        <v>57926.53</v>
      </c>
      <c r="J888" s="153" t="s">
        <v>461</v>
      </c>
    </row>
    <row r="889" spans="1:10" x14ac:dyDescent="0.2">
      <c r="A889" s="153" t="s">
        <v>359</v>
      </c>
      <c r="B889" s="153" t="s">
        <v>372</v>
      </c>
      <c r="C889" s="154">
        <v>44074</v>
      </c>
      <c r="D889" s="153">
        <v>388</v>
      </c>
      <c r="E889" s="153" t="s">
        <v>385</v>
      </c>
      <c r="F889" s="153" t="s">
        <v>509</v>
      </c>
      <c r="G889" s="165">
        <v>1</v>
      </c>
      <c r="H889" s="166">
        <v>850</v>
      </c>
      <c r="I889" s="156">
        <v>22415.72</v>
      </c>
      <c r="J889" s="153" t="s">
        <v>461</v>
      </c>
    </row>
    <row r="890" spans="1:10" x14ac:dyDescent="0.2">
      <c r="A890" s="153" t="s">
        <v>359</v>
      </c>
      <c r="B890" s="153" t="s">
        <v>372</v>
      </c>
      <c r="C890" s="154">
        <v>44074</v>
      </c>
      <c r="D890" s="153">
        <v>388</v>
      </c>
      <c r="E890" s="153" t="s">
        <v>385</v>
      </c>
      <c r="F890" s="153" t="s">
        <v>468</v>
      </c>
      <c r="G890" s="165">
        <v>2</v>
      </c>
      <c r="H890" s="166">
        <v>654</v>
      </c>
      <c r="I890" s="156">
        <v>13232</v>
      </c>
      <c r="J890" s="153" t="s">
        <v>461</v>
      </c>
    </row>
    <row r="891" spans="1:10" x14ac:dyDescent="0.2">
      <c r="A891" s="153" t="s">
        <v>359</v>
      </c>
      <c r="B891" s="153" t="s">
        <v>372</v>
      </c>
      <c r="C891" s="154">
        <v>44074</v>
      </c>
      <c r="D891" s="153">
        <v>388</v>
      </c>
      <c r="E891" s="153" t="s">
        <v>385</v>
      </c>
      <c r="F891" s="153" t="s">
        <v>491</v>
      </c>
      <c r="G891" s="165">
        <v>1</v>
      </c>
      <c r="H891" s="166">
        <v>164</v>
      </c>
      <c r="I891" s="156">
        <v>3377.4</v>
      </c>
      <c r="J891" s="153" t="s">
        <v>461</v>
      </c>
    </row>
    <row r="892" spans="1:10" x14ac:dyDescent="0.2">
      <c r="A892" s="153" t="s">
        <v>359</v>
      </c>
      <c r="B892" s="153" t="s">
        <v>372</v>
      </c>
      <c r="C892" s="154">
        <v>44074</v>
      </c>
      <c r="D892" s="153">
        <v>417</v>
      </c>
      <c r="E892" s="153" t="s">
        <v>386</v>
      </c>
      <c r="F892" s="153" t="s">
        <v>468</v>
      </c>
      <c r="G892" s="165">
        <v>1</v>
      </c>
      <c r="H892" s="166">
        <v>585</v>
      </c>
      <c r="I892" s="156">
        <v>9945</v>
      </c>
      <c r="J892" s="153" t="s">
        <v>461</v>
      </c>
    </row>
    <row r="893" spans="1:10" x14ac:dyDescent="0.2">
      <c r="A893" s="153" t="s">
        <v>359</v>
      </c>
      <c r="B893" s="153" t="s">
        <v>372</v>
      </c>
      <c r="C893" s="154">
        <v>44074</v>
      </c>
      <c r="D893" s="153">
        <v>386</v>
      </c>
      <c r="E893" s="153" t="s">
        <v>388</v>
      </c>
      <c r="F893" s="153" t="s">
        <v>468</v>
      </c>
      <c r="G893" s="165">
        <v>1</v>
      </c>
      <c r="H893" s="166">
        <v>238.26</v>
      </c>
      <c r="I893" s="156">
        <v>631.94000000000005</v>
      </c>
      <c r="J893" s="153" t="s">
        <v>461</v>
      </c>
    </row>
    <row r="894" spans="1:10" x14ac:dyDescent="0.2">
      <c r="A894" s="153" t="s">
        <v>390</v>
      </c>
      <c r="B894" s="153" t="s">
        <v>391</v>
      </c>
      <c r="C894" s="154">
        <v>44074</v>
      </c>
      <c r="D894" s="153">
        <v>645</v>
      </c>
      <c r="E894" s="153" t="s">
        <v>392</v>
      </c>
      <c r="F894" s="153" t="s">
        <v>526</v>
      </c>
      <c r="G894" s="165">
        <v>1</v>
      </c>
      <c r="H894" s="166">
        <v>3557.54</v>
      </c>
      <c r="I894" s="156">
        <v>34522</v>
      </c>
      <c r="J894" s="153" t="s">
        <v>461</v>
      </c>
    </row>
    <row r="895" spans="1:10" x14ac:dyDescent="0.2">
      <c r="A895" s="153" t="s">
        <v>390</v>
      </c>
      <c r="B895" s="153" t="s">
        <v>391</v>
      </c>
      <c r="C895" s="154">
        <v>44074</v>
      </c>
      <c r="D895" s="153">
        <v>609</v>
      </c>
      <c r="E895" s="153" t="s">
        <v>393</v>
      </c>
      <c r="F895" s="153" t="s">
        <v>525</v>
      </c>
      <c r="G895" s="165">
        <v>1</v>
      </c>
      <c r="H895" s="166">
        <v>111.69</v>
      </c>
      <c r="I895" s="156">
        <v>6242.14</v>
      </c>
      <c r="J895" s="153" t="s">
        <v>461</v>
      </c>
    </row>
    <row r="896" spans="1:10" x14ac:dyDescent="0.2">
      <c r="A896" s="153" t="s">
        <v>390</v>
      </c>
      <c r="B896" s="153" t="s">
        <v>391</v>
      </c>
      <c r="C896" s="154">
        <v>44074</v>
      </c>
      <c r="D896" s="153">
        <v>609</v>
      </c>
      <c r="E896" s="153" t="s">
        <v>393</v>
      </c>
      <c r="F896" s="153" t="s">
        <v>478</v>
      </c>
      <c r="G896" s="165">
        <v>1</v>
      </c>
      <c r="H896" s="166">
        <v>110.83</v>
      </c>
      <c r="I896" s="156">
        <v>2164.5</v>
      </c>
      <c r="J896" s="153" t="s">
        <v>461</v>
      </c>
    </row>
    <row r="897" spans="1:10" x14ac:dyDescent="0.2">
      <c r="A897" s="153" t="s">
        <v>390</v>
      </c>
      <c r="B897" s="153" t="s">
        <v>391</v>
      </c>
      <c r="C897" s="154">
        <v>44074</v>
      </c>
      <c r="D897" s="153">
        <v>609</v>
      </c>
      <c r="E897" s="153" t="s">
        <v>393</v>
      </c>
      <c r="F897" s="153" t="s">
        <v>468</v>
      </c>
      <c r="G897" s="165">
        <v>1</v>
      </c>
      <c r="H897" s="166">
        <v>110.9</v>
      </c>
      <c r="I897" s="156">
        <v>0.01</v>
      </c>
      <c r="J897" s="153" t="s">
        <v>461</v>
      </c>
    </row>
    <row r="898" spans="1:10" x14ac:dyDescent="0.2">
      <c r="A898" s="153" t="s">
        <v>390</v>
      </c>
      <c r="B898" s="153" t="s">
        <v>391</v>
      </c>
      <c r="C898" s="154">
        <v>44074</v>
      </c>
      <c r="D898" s="153">
        <v>609</v>
      </c>
      <c r="E898" s="153" t="s">
        <v>393</v>
      </c>
      <c r="F898" s="153" t="s">
        <v>524</v>
      </c>
      <c r="G898" s="165">
        <v>1</v>
      </c>
      <c r="H898" s="166">
        <v>198.27</v>
      </c>
      <c r="I898" s="156">
        <v>1793.98</v>
      </c>
      <c r="J898" s="153" t="s">
        <v>461</v>
      </c>
    </row>
    <row r="899" spans="1:10" x14ac:dyDescent="0.2">
      <c r="A899" s="153" t="s">
        <v>390</v>
      </c>
      <c r="B899" s="153" t="s">
        <v>391</v>
      </c>
      <c r="C899" s="154">
        <v>44074</v>
      </c>
      <c r="D899" s="153">
        <v>609</v>
      </c>
      <c r="E899" s="153" t="s">
        <v>393</v>
      </c>
      <c r="F899" s="153" t="s">
        <v>475</v>
      </c>
      <c r="G899" s="165">
        <v>2</v>
      </c>
      <c r="H899" s="166">
        <v>221.98</v>
      </c>
      <c r="I899" s="156">
        <v>2354.41</v>
      </c>
      <c r="J899" s="153" t="s">
        <v>461</v>
      </c>
    </row>
    <row r="900" spans="1:10" x14ac:dyDescent="0.2">
      <c r="A900" s="153" t="s">
        <v>390</v>
      </c>
      <c r="B900" s="153" t="s">
        <v>391</v>
      </c>
      <c r="C900" s="154">
        <v>44074</v>
      </c>
      <c r="D900" s="153">
        <v>609</v>
      </c>
      <c r="E900" s="153" t="s">
        <v>393</v>
      </c>
      <c r="F900" s="153" t="s">
        <v>474</v>
      </c>
      <c r="G900" s="165">
        <v>1</v>
      </c>
      <c r="H900" s="166">
        <v>1</v>
      </c>
      <c r="I900" s="156">
        <v>0.01</v>
      </c>
      <c r="J900" s="153" t="s">
        <v>461</v>
      </c>
    </row>
    <row r="901" spans="1:10" x14ac:dyDescent="0.2">
      <c r="A901" s="153" t="s">
        <v>390</v>
      </c>
      <c r="B901" s="153" t="s">
        <v>391</v>
      </c>
      <c r="C901" s="154">
        <v>44074</v>
      </c>
      <c r="D901" s="153">
        <v>609</v>
      </c>
      <c r="E901" s="153" t="s">
        <v>393</v>
      </c>
      <c r="F901" s="153" t="s">
        <v>466</v>
      </c>
      <c r="G901" s="165">
        <v>2</v>
      </c>
      <c r="H901" s="166">
        <v>123.1</v>
      </c>
      <c r="I901" s="156">
        <v>37145.51</v>
      </c>
      <c r="J901" s="153" t="s">
        <v>461</v>
      </c>
    </row>
    <row r="902" spans="1:10" x14ac:dyDescent="0.2">
      <c r="A902" s="153" t="s">
        <v>390</v>
      </c>
      <c r="B902" s="153" t="s">
        <v>391</v>
      </c>
      <c r="C902" s="154">
        <v>44074</v>
      </c>
      <c r="D902" s="153">
        <v>600</v>
      </c>
      <c r="E902" s="153" t="s">
        <v>394</v>
      </c>
      <c r="F902" s="153" t="s">
        <v>523</v>
      </c>
      <c r="G902" s="165">
        <v>1</v>
      </c>
      <c r="H902" s="166">
        <v>3099</v>
      </c>
      <c r="I902" s="156">
        <v>29000</v>
      </c>
      <c r="J902" s="153" t="s">
        <v>461</v>
      </c>
    </row>
    <row r="903" spans="1:10" x14ac:dyDescent="0.2">
      <c r="A903" s="153" t="s">
        <v>390</v>
      </c>
      <c r="B903" s="153" t="s">
        <v>391</v>
      </c>
      <c r="C903" s="154">
        <v>44074</v>
      </c>
      <c r="D903" s="153">
        <v>600</v>
      </c>
      <c r="E903" s="153" t="s">
        <v>394</v>
      </c>
      <c r="F903" s="153" t="s">
        <v>480</v>
      </c>
      <c r="G903" s="165">
        <v>1</v>
      </c>
      <c r="H903" s="166">
        <v>853.8</v>
      </c>
      <c r="I903" s="156">
        <v>5122.8</v>
      </c>
      <c r="J903" s="153" t="s">
        <v>461</v>
      </c>
    </row>
    <row r="904" spans="1:10" x14ac:dyDescent="0.2">
      <c r="A904" s="153" t="s">
        <v>390</v>
      </c>
      <c r="B904" s="153" t="s">
        <v>391</v>
      </c>
      <c r="C904" s="154">
        <v>44074</v>
      </c>
      <c r="D904" s="153">
        <v>606</v>
      </c>
      <c r="E904" s="153" t="s">
        <v>395</v>
      </c>
      <c r="F904" s="153" t="s">
        <v>511</v>
      </c>
      <c r="G904" s="165">
        <v>1</v>
      </c>
      <c r="H904" s="166">
        <v>4415</v>
      </c>
      <c r="I904" s="156">
        <v>0.01</v>
      </c>
      <c r="J904" s="153" t="s">
        <v>461</v>
      </c>
    </row>
    <row r="905" spans="1:10" x14ac:dyDescent="0.2">
      <c r="A905" s="153" t="s">
        <v>390</v>
      </c>
      <c r="B905" s="153" t="s">
        <v>391</v>
      </c>
      <c r="C905" s="154">
        <v>44074</v>
      </c>
      <c r="D905" s="153">
        <v>606</v>
      </c>
      <c r="E905" s="153" t="s">
        <v>395</v>
      </c>
      <c r="F905" s="153" t="s">
        <v>468</v>
      </c>
      <c r="G905" s="165">
        <v>4</v>
      </c>
      <c r="H905" s="166">
        <v>8468</v>
      </c>
      <c r="I905" s="156">
        <v>69686</v>
      </c>
      <c r="J905" s="153" t="s">
        <v>461</v>
      </c>
    </row>
    <row r="906" spans="1:10" x14ac:dyDescent="0.2">
      <c r="A906" s="153" t="s">
        <v>390</v>
      </c>
      <c r="B906" s="153" t="s">
        <v>391</v>
      </c>
      <c r="C906" s="154">
        <v>44074</v>
      </c>
      <c r="D906" s="153">
        <v>606</v>
      </c>
      <c r="E906" s="153" t="s">
        <v>395</v>
      </c>
      <c r="F906" s="153" t="s">
        <v>477</v>
      </c>
      <c r="G906" s="165">
        <v>1</v>
      </c>
      <c r="H906" s="166">
        <v>12</v>
      </c>
      <c r="I906" s="156">
        <v>0.01</v>
      </c>
      <c r="J906" s="153" t="s">
        <v>461</v>
      </c>
    </row>
    <row r="907" spans="1:10" x14ac:dyDescent="0.2">
      <c r="A907" s="153" t="s">
        <v>390</v>
      </c>
      <c r="B907" s="153" t="s">
        <v>391</v>
      </c>
      <c r="C907" s="154">
        <v>44074</v>
      </c>
      <c r="D907" s="153">
        <v>610</v>
      </c>
      <c r="E907" s="153" t="s">
        <v>396</v>
      </c>
      <c r="F907" s="153" t="s">
        <v>487</v>
      </c>
      <c r="G907" s="165">
        <v>1</v>
      </c>
      <c r="H907" s="166">
        <v>377.89</v>
      </c>
      <c r="I907" s="156">
        <v>11223</v>
      </c>
      <c r="J907" s="153" t="s">
        <v>461</v>
      </c>
    </row>
    <row r="908" spans="1:10" x14ac:dyDescent="0.2">
      <c r="A908" s="153" t="s">
        <v>390</v>
      </c>
      <c r="B908" s="153" t="s">
        <v>391</v>
      </c>
      <c r="C908" s="154">
        <v>44074</v>
      </c>
      <c r="D908" s="153">
        <v>610</v>
      </c>
      <c r="E908" s="153" t="s">
        <v>396</v>
      </c>
      <c r="F908" s="153" t="s">
        <v>475</v>
      </c>
      <c r="G908" s="165">
        <v>1</v>
      </c>
      <c r="H908" s="166">
        <v>116.3</v>
      </c>
      <c r="I908" s="156">
        <v>0.01</v>
      </c>
      <c r="J908" s="153" t="s">
        <v>461</v>
      </c>
    </row>
    <row r="909" spans="1:10" x14ac:dyDescent="0.2">
      <c r="A909" s="153" t="s">
        <v>390</v>
      </c>
      <c r="B909" s="153" t="s">
        <v>391</v>
      </c>
      <c r="C909" s="154">
        <v>44074</v>
      </c>
      <c r="D909" s="153">
        <v>610</v>
      </c>
      <c r="E909" s="153" t="s">
        <v>396</v>
      </c>
      <c r="F909" s="153" t="s">
        <v>522</v>
      </c>
      <c r="G909" s="165">
        <v>1</v>
      </c>
      <c r="H909" s="166">
        <v>332.09</v>
      </c>
      <c r="I909" s="156">
        <v>7302.25</v>
      </c>
      <c r="J909" s="153" t="s">
        <v>461</v>
      </c>
    </row>
    <row r="910" spans="1:10" x14ac:dyDescent="0.2">
      <c r="A910" s="153" t="s">
        <v>390</v>
      </c>
      <c r="B910" s="153" t="s">
        <v>391</v>
      </c>
      <c r="C910" s="154">
        <v>44074</v>
      </c>
      <c r="D910" s="153">
        <v>610</v>
      </c>
      <c r="E910" s="153" t="s">
        <v>396</v>
      </c>
      <c r="F910" s="153" t="s">
        <v>474</v>
      </c>
      <c r="G910" s="165">
        <v>1</v>
      </c>
      <c r="H910" s="166">
        <v>70.319999999999993</v>
      </c>
      <c r="I910" s="156">
        <v>0.01</v>
      </c>
      <c r="J910" s="153" t="s">
        <v>461</v>
      </c>
    </row>
    <row r="911" spans="1:10" x14ac:dyDescent="0.2">
      <c r="A911" s="153" t="s">
        <v>390</v>
      </c>
      <c r="B911" s="153" t="s">
        <v>391</v>
      </c>
      <c r="C911" s="154">
        <v>44074</v>
      </c>
      <c r="D911" s="153">
        <v>610</v>
      </c>
      <c r="E911" s="153" t="s">
        <v>396</v>
      </c>
      <c r="F911" s="153" t="s">
        <v>507</v>
      </c>
      <c r="G911" s="165">
        <v>1</v>
      </c>
      <c r="H911" s="166">
        <v>258.89</v>
      </c>
      <c r="I911" s="156">
        <v>0.01</v>
      </c>
      <c r="J911" s="153" t="s">
        <v>461</v>
      </c>
    </row>
    <row r="912" spans="1:10" x14ac:dyDescent="0.2">
      <c r="A912" s="153" t="s">
        <v>390</v>
      </c>
      <c r="B912" s="153" t="s">
        <v>391</v>
      </c>
      <c r="C912" s="154">
        <v>44074</v>
      </c>
      <c r="D912" s="153">
        <v>610</v>
      </c>
      <c r="E912" s="153" t="s">
        <v>396</v>
      </c>
      <c r="F912" s="153" t="s">
        <v>466</v>
      </c>
      <c r="G912" s="165">
        <v>3</v>
      </c>
      <c r="H912" s="166">
        <v>188.33</v>
      </c>
      <c r="I912" s="156">
        <v>2939.87</v>
      </c>
      <c r="J912" s="153" t="s">
        <v>461</v>
      </c>
    </row>
    <row r="913" spans="1:10" x14ac:dyDescent="0.2">
      <c r="A913" s="153" t="s">
        <v>390</v>
      </c>
      <c r="B913" s="153" t="s">
        <v>391</v>
      </c>
      <c r="C913" s="154">
        <v>44074</v>
      </c>
      <c r="D913" s="153">
        <v>610</v>
      </c>
      <c r="E913" s="153" t="s">
        <v>396</v>
      </c>
      <c r="F913" s="153" t="s">
        <v>465</v>
      </c>
      <c r="G913" s="165">
        <v>2</v>
      </c>
      <c r="H913" s="166">
        <v>164</v>
      </c>
      <c r="I913" s="156">
        <v>34.15</v>
      </c>
      <c r="J913" s="153" t="s">
        <v>461</v>
      </c>
    </row>
    <row r="914" spans="1:10" x14ac:dyDescent="0.2">
      <c r="A914" s="153" t="s">
        <v>390</v>
      </c>
      <c r="B914" s="153" t="s">
        <v>391</v>
      </c>
      <c r="C914" s="154">
        <v>44074</v>
      </c>
      <c r="D914" s="153">
        <v>610</v>
      </c>
      <c r="E914" s="153" t="s">
        <v>396</v>
      </c>
      <c r="F914" s="153" t="s">
        <v>506</v>
      </c>
      <c r="G914" s="165">
        <v>8</v>
      </c>
      <c r="H914" s="166">
        <v>1068.48</v>
      </c>
      <c r="I914" s="156">
        <v>14253.3</v>
      </c>
      <c r="J914" s="153" t="s">
        <v>461</v>
      </c>
    </row>
    <row r="915" spans="1:10" x14ac:dyDescent="0.2">
      <c r="A915" s="153" t="s">
        <v>390</v>
      </c>
      <c r="B915" s="153" t="s">
        <v>391</v>
      </c>
      <c r="C915" s="154">
        <v>44074</v>
      </c>
      <c r="D915" s="153">
        <v>647</v>
      </c>
      <c r="E915" s="153" t="s">
        <v>397</v>
      </c>
      <c r="F915" s="153" t="s">
        <v>468</v>
      </c>
      <c r="G915" s="165">
        <v>2</v>
      </c>
      <c r="H915" s="166">
        <v>487.28</v>
      </c>
      <c r="I915" s="156">
        <v>2349.98</v>
      </c>
      <c r="J915" s="153" t="s">
        <v>461</v>
      </c>
    </row>
    <row r="916" spans="1:10" x14ac:dyDescent="0.2">
      <c r="A916" s="153" t="s">
        <v>390</v>
      </c>
      <c r="B916" s="153" t="s">
        <v>391</v>
      </c>
      <c r="C916" s="154">
        <v>44074</v>
      </c>
      <c r="D916" s="153">
        <v>647</v>
      </c>
      <c r="E916" s="153" t="s">
        <v>397</v>
      </c>
      <c r="F916" s="153" t="s">
        <v>482</v>
      </c>
      <c r="G916" s="165">
        <v>1</v>
      </c>
      <c r="H916" s="166">
        <v>87</v>
      </c>
      <c r="I916" s="156">
        <v>1438.13</v>
      </c>
      <c r="J916" s="153" t="s">
        <v>461</v>
      </c>
    </row>
    <row r="917" spans="1:10" x14ac:dyDescent="0.2">
      <c r="A917" s="153" t="s">
        <v>390</v>
      </c>
      <c r="B917" s="153" t="s">
        <v>391</v>
      </c>
      <c r="C917" s="154">
        <v>44074</v>
      </c>
      <c r="D917" s="153">
        <v>647</v>
      </c>
      <c r="E917" s="153" t="s">
        <v>397</v>
      </c>
      <c r="F917" s="153" t="s">
        <v>499</v>
      </c>
      <c r="G917" s="165">
        <v>1</v>
      </c>
      <c r="H917" s="166">
        <v>379.63</v>
      </c>
      <c r="I917" s="156">
        <v>7977.14</v>
      </c>
      <c r="J917" s="153" t="s">
        <v>461</v>
      </c>
    </row>
    <row r="918" spans="1:10" x14ac:dyDescent="0.2">
      <c r="A918" s="153" t="s">
        <v>390</v>
      </c>
      <c r="B918" s="153" t="s">
        <v>391</v>
      </c>
      <c r="C918" s="154">
        <v>44074</v>
      </c>
      <c r="D918" s="153">
        <v>647</v>
      </c>
      <c r="E918" s="153" t="s">
        <v>397</v>
      </c>
      <c r="F918" s="153" t="s">
        <v>475</v>
      </c>
      <c r="G918" s="165">
        <v>1</v>
      </c>
      <c r="H918" s="166">
        <v>269.95999999999998</v>
      </c>
      <c r="I918" s="156">
        <v>98.69</v>
      </c>
      <c r="J918" s="153" t="s">
        <v>461</v>
      </c>
    </row>
    <row r="919" spans="1:10" x14ac:dyDescent="0.2">
      <c r="A919" s="153" t="s">
        <v>390</v>
      </c>
      <c r="B919" s="153" t="s">
        <v>391</v>
      </c>
      <c r="C919" s="154">
        <v>44074</v>
      </c>
      <c r="D919" s="153">
        <v>647</v>
      </c>
      <c r="E919" s="153" t="s">
        <v>397</v>
      </c>
      <c r="F919" s="153" t="s">
        <v>474</v>
      </c>
      <c r="G919" s="165">
        <v>7</v>
      </c>
      <c r="H919" s="166">
        <v>1387.88</v>
      </c>
      <c r="I919" s="156">
        <v>3272.02</v>
      </c>
      <c r="J919" s="153" t="s">
        <v>461</v>
      </c>
    </row>
    <row r="920" spans="1:10" x14ac:dyDescent="0.2">
      <c r="A920" s="153" t="s">
        <v>390</v>
      </c>
      <c r="B920" s="153" t="s">
        <v>391</v>
      </c>
      <c r="C920" s="154">
        <v>44074</v>
      </c>
      <c r="D920" s="153">
        <v>647</v>
      </c>
      <c r="E920" s="153" t="s">
        <v>397</v>
      </c>
      <c r="F920" s="153" t="s">
        <v>466</v>
      </c>
      <c r="G920" s="165">
        <v>7</v>
      </c>
      <c r="H920" s="166">
        <v>1477.72</v>
      </c>
      <c r="I920" s="156">
        <v>14079.02</v>
      </c>
      <c r="J920" s="153" t="s">
        <v>461</v>
      </c>
    </row>
    <row r="921" spans="1:10" x14ac:dyDescent="0.2">
      <c r="A921" s="153" t="s">
        <v>390</v>
      </c>
      <c r="B921" s="153" t="s">
        <v>391</v>
      </c>
      <c r="C921" s="154">
        <v>44074</v>
      </c>
      <c r="D921" s="153">
        <v>647</v>
      </c>
      <c r="E921" s="153" t="s">
        <v>397</v>
      </c>
      <c r="F921" s="153" t="s">
        <v>506</v>
      </c>
      <c r="G921" s="165">
        <v>1</v>
      </c>
      <c r="H921" s="166">
        <v>113.42</v>
      </c>
      <c r="I921" s="156">
        <v>949.2</v>
      </c>
      <c r="J921" s="153" t="s">
        <v>461</v>
      </c>
    </row>
    <row r="922" spans="1:10" x14ac:dyDescent="0.2">
      <c r="A922" s="153" t="s">
        <v>390</v>
      </c>
      <c r="B922" s="153" t="s">
        <v>391</v>
      </c>
      <c r="C922" s="154">
        <v>44074</v>
      </c>
      <c r="D922" s="153">
        <v>648</v>
      </c>
      <c r="E922" s="153" t="s">
        <v>398</v>
      </c>
      <c r="F922" s="153" t="s">
        <v>468</v>
      </c>
      <c r="G922" s="165">
        <v>2</v>
      </c>
      <c r="H922" s="166">
        <v>10358.9</v>
      </c>
      <c r="I922" s="156">
        <v>188449.95</v>
      </c>
      <c r="J922" s="153" t="s">
        <v>461</v>
      </c>
    </row>
    <row r="923" spans="1:10" x14ac:dyDescent="0.2">
      <c r="A923" s="153" t="s">
        <v>390</v>
      </c>
      <c r="B923" s="153" t="s">
        <v>391</v>
      </c>
      <c r="C923" s="154">
        <v>44074</v>
      </c>
      <c r="D923" s="153">
        <v>601</v>
      </c>
      <c r="E923" s="153" t="s">
        <v>399</v>
      </c>
      <c r="F923" s="153" t="s">
        <v>521</v>
      </c>
      <c r="G923" s="165">
        <v>1</v>
      </c>
      <c r="H923" s="166">
        <v>311.61</v>
      </c>
      <c r="I923" s="156">
        <v>2203.81</v>
      </c>
      <c r="J923" s="153" t="s">
        <v>461</v>
      </c>
    </row>
    <row r="924" spans="1:10" x14ac:dyDescent="0.2">
      <c r="A924" s="153" t="s">
        <v>390</v>
      </c>
      <c r="B924" s="153" t="s">
        <v>391</v>
      </c>
      <c r="C924" s="154">
        <v>44074</v>
      </c>
      <c r="D924" s="153">
        <v>589</v>
      </c>
      <c r="E924" s="153" t="s">
        <v>136</v>
      </c>
      <c r="F924" s="153" t="s">
        <v>469</v>
      </c>
      <c r="G924" s="165">
        <v>2</v>
      </c>
      <c r="H924" s="166">
        <v>2278.36</v>
      </c>
      <c r="I924" s="156">
        <v>45572.87</v>
      </c>
      <c r="J924" s="153" t="s">
        <v>461</v>
      </c>
    </row>
    <row r="925" spans="1:10" x14ac:dyDescent="0.2">
      <c r="A925" s="153" t="s">
        <v>390</v>
      </c>
      <c r="B925" s="153" t="s">
        <v>391</v>
      </c>
      <c r="C925" s="154">
        <v>44074</v>
      </c>
      <c r="D925" s="153">
        <v>589</v>
      </c>
      <c r="E925" s="153" t="s">
        <v>136</v>
      </c>
      <c r="F925" s="153" t="s">
        <v>510</v>
      </c>
      <c r="G925" s="165">
        <v>1</v>
      </c>
      <c r="H925" s="166">
        <v>2310.19</v>
      </c>
      <c r="I925" s="156">
        <v>47309.02</v>
      </c>
      <c r="J925" s="153" t="s">
        <v>461</v>
      </c>
    </row>
    <row r="926" spans="1:10" x14ac:dyDescent="0.2">
      <c r="A926" s="153" t="s">
        <v>390</v>
      </c>
      <c r="B926" s="153" t="s">
        <v>391</v>
      </c>
      <c r="C926" s="154">
        <v>44074</v>
      </c>
      <c r="D926" s="153">
        <v>589</v>
      </c>
      <c r="E926" s="153" t="s">
        <v>136</v>
      </c>
      <c r="F926" s="153" t="s">
        <v>484</v>
      </c>
      <c r="G926" s="165">
        <v>1</v>
      </c>
      <c r="H926" s="166">
        <v>242.58</v>
      </c>
      <c r="I926" s="156">
        <v>6144.67</v>
      </c>
      <c r="J926" s="153" t="s">
        <v>461</v>
      </c>
    </row>
    <row r="927" spans="1:10" x14ac:dyDescent="0.2">
      <c r="A927" s="153" t="s">
        <v>390</v>
      </c>
      <c r="B927" s="153" t="s">
        <v>391</v>
      </c>
      <c r="C927" s="154">
        <v>44074</v>
      </c>
      <c r="D927" s="153">
        <v>589</v>
      </c>
      <c r="E927" s="153" t="s">
        <v>136</v>
      </c>
      <c r="F927" s="153" t="s">
        <v>468</v>
      </c>
      <c r="G927" s="165">
        <v>1</v>
      </c>
      <c r="H927" s="166">
        <v>1</v>
      </c>
      <c r="I927" s="156">
        <v>0.01</v>
      </c>
      <c r="J927" s="153" t="s">
        <v>461</v>
      </c>
    </row>
    <row r="928" spans="1:10" x14ac:dyDescent="0.2">
      <c r="A928" s="153" t="s">
        <v>390</v>
      </c>
      <c r="B928" s="153" t="s">
        <v>391</v>
      </c>
      <c r="C928" s="154">
        <v>44074</v>
      </c>
      <c r="D928" s="153">
        <v>589</v>
      </c>
      <c r="E928" s="153" t="s">
        <v>136</v>
      </c>
      <c r="F928" s="153" t="s">
        <v>487</v>
      </c>
      <c r="G928" s="165">
        <v>2</v>
      </c>
      <c r="H928" s="166">
        <v>10.68</v>
      </c>
      <c r="I928" s="156">
        <v>1048.8</v>
      </c>
      <c r="J928" s="153" t="s">
        <v>461</v>
      </c>
    </row>
    <row r="929" spans="1:10" x14ac:dyDescent="0.2">
      <c r="A929" s="153" t="s">
        <v>390</v>
      </c>
      <c r="B929" s="153" t="s">
        <v>391</v>
      </c>
      <c r="C929" s="154">
        <v>44074</v>
      </c>
      <c r="D929" s="153">
        <v>642</v>
      </c>
      <c r="E929" s="153" t="s">
        <v>400</v>
      </c>
      <c r="F929" s="153" t="s">
        <v>520</v>
      </c>
      <c r="G929" s="165">
        <v>1</v>
      </c>
      <c r="H929" s="166">
        <v>9901.16</v>
      </c>
      <c r="I929" s="156">
        <v>38125</v>
      </c>
      <c r="J929" s="153" t="s">
        <v>461</v>
      </c>
    </row>
    <row r="930" spans="1:10" x14ac:dyDescent="0.2">
      <c r="A930" s="153" t="s">
        <v>390</v>
      </c>
      <c r="B930" s="153" t="s">
        <v>391</v>
      </c>
      <c r="C930" s="154">
        <v>44074</v>
      </c>
      <c r="D930" s="153">
        <v>620</v>
      </c>
      <c r="E930" s="153" t="s">
        <v>401</v>
      </c>
      <c r="F930" s="153" t="s">
        <v>487</v>
      </c>
      <c r="G930" s="165">
        <v>1</v>
      </c>
      <c r="H930" s="166">
        <v>1676</v>
      </c>
      <c r="I930" s="156">
        <v>37496</v>
      </c>
      <c r="J930" s="153" t="s">
        <v>461</v>
      </c>
    </row>
    <row r="931" spans="1:10" x14ac:dyDescent="0.2">
      <c r="A931" s="153" t="s">
        <v>390</v>
      </c>
      <c r="B931" s="153" t="s">
        <v>391</v>
      </c>
      <c r="C931" s="154">
        <v>44074</v>
      </c>
      <c r="D931" s="153">
        <v>622</v>
      </c>
      <c r="E931" s="153" t="s">
        <v>402</v>
      </c>
      <c r="F931" s="153" t="s">
        <v>489</v>
      </c>
      <c r="G931" s="165">
        <v>1</v>
      </c>
      <c r="H931" s="166">
        <v>4550.53</v>
      </c>
      <c r="I931" s="156">
        <v>7042.44</v>
      </c>
      <c r="J931" s="153" t="s">
        <v>461</v>
      </c>
    </row>
    <row r="932" spans="1:10" x14ac:dyDescent="0.2">
      <c r="A932" s="153" t="s">
        <v>390</v>
      </c>
      <c r="B932" s="153" t="s">
        <v>391</v>
      </c>
      <c r="C932" s="154">
        <v>44074</v>
      </c>
      <c r="D932" s="153">
        <v>641</v>
      </c>
      <c r="E932" s="153" t="s">
        <v>403</v>
      </c>
      <c r="F932" s="153" t="s">
        <v>515</v>
      </c>
      <c r="G932" s="165">
        <v>1</v>
      </c>
      <c r="H932" s="166">
        <v>5695.76</v>
      </c>
      <c r="I932" s="156">
        <v>27971.55</v>
      </c>
      <c r="J932" s="153" t="s">
        <v>461</v>
      </c>
    </row>
    <row r="933" spans="1:10" x14ac:dyDescent="0.2">
      <c r="A933" s="153" t="s">
        <v>404</v>
      </c>
      <c r="B933" s="153" t="s">
        <v>405</v>
      </c>
      <c r="C933" s="154">
        <v>44074</v>
      </c>
      <c r="D933" s="153">
        <v>434</v>
      </c>
      <c r="E933" s="153" t="s">
        <v>287</v>
      </c>
      <c r="F933" s="153" t="s">
        <v>491</v>
      </c>
      <c r="G933" s="165">
        <v>1</v>
      </c>
      <c r="H933" s="166">
        <v>2539.5</v>
      </c>
      <c r="I933" s="156">
        <v>11000</v>
      </c>
      <c r="J933" s="153" t="s">
        <v>461</v>
      </c>
    </row>
    <row r="934" spans="1:10" x14ac:dyDescent="0.2">
      <c r="A934" s="153" t="s">
        <v>404</v>
      </c>
      <c r="B934" s="153" t="s">
        <v>405</v>
      </c>
      <c r="C934" s="154">
        <v>44074</v>
      </c>
      <c r="D934" s="153">
        <v>439</v>
      </c>
      <c r="E934" s="153" t="s">
        <v>406</v>
      </c>
      <c r="F934" s="153" t="s">
        <v>482</v>
      </c>
      <c r="G934" s="165">
        <v>1</v>
      </c>
      <c r="H934" s="166">
        <v>2778</v>
      </c>
      <c r="I934" s="156">
        <v>14584.5</v>
      </c>
      <c r="J934" s="153" t="s">
        <v>461</v>
      </c>
    </row>
    <row r="935" spans="1:10" x14ac:dyDescent="0.2">
      <c r="A935" s="153" t="s">
        <v>404</v>
      </c>
      <c r="B935" s="153" t="s">
        <v>405</v>
      </c>
      <c r="C935" s="154">
        <v>44074</v>
      </c>
      <c r="D935" s="153">
        <v>437</v>
      </c>
      <c r="E935" s="153" t="s">
        <v>407</v>
      </c>
      <c r="F935" s="153" t="s">
        <v>478</v>
      </c>
      <c r="G935" s="165">
        <v>1</v>
      </c>
      <c r="H935" s="166">
        <v>4301</v>
      </c>
      <c r="I935" s="156">
        <v>18073.490000000002</v>
      </c>
      <c r="J935" s="153" t="s">
        <v>461</v>
      </c>
    </row>
    <row r="936" spans="1:10" x14ac:dyDescent="0.2">
      <c r="A936" s="153" t="s">
        <v>404</v>
      </c>
      <c r="B936" s="153" t="s">
        <v>405</v>
      </c>
      <c r="C936" s="154">
        <v>44074</v>
      </c>
      <c r="D936" s="153">
        <v>102</v>
      </c>
      <c r="E936" s="153" t="s">
        <v>408</v>
      </c>
      <c r="F936" s="153" t="s">
        <v>518</v>
      </c>
      <c r="G936" s="165">
        <v>1</v>
      </c>
      <c r="H936" s="166">
        <v>1</v>
      </c>
      <c r="I936" s="156">
        <v>1</v>
      </c>
      <c r="J936" s="153" t="s">
        <v>461</v>
      </c>
    </row>
    <row r="937" spans="1:10" x14ac:dyDescent="0.2">
      <c r="A937" s="153" t="s">
        <v>404</v>
      </c>
      <c r="B937" s="153" t="s">
        <v>405</v>
      </c>
      <c r="C937" s="154">
        <v>44074</v>
      </c>
      <c r="D937" s="153">
        <v>455</v>
      </c>
      <c r="E937" s="153" t="s">
        <v>409</v>
      </c>
      <c r="F937" s="153" t="s">
        <v>519</v>
      </c>
      <c r="G937" s="165">
        <v>1</v>
      </c>
      <c r="H937" s="166">
        <v>262</v>
      </c>
      <c r="I937" s="156">
        <v>1</v>
      </c>
      <c r="J937" s="153" t="s">
        <v>461</v>
      </c>
    </row>
    <row r="938" spans="1:10" x14ac:dyDescent="0.2">
      <c r="A938" s="153" t="s">
        <v>404</v>
      </c>
      <c r="B938" s="153" t="s">
        <v>405</v>
      </c>
      <c r="C938" s="154">
        <v>44074</v>
      </c>
      <c r="D938" s="153">
        <v>455</v>
      </c>
      <c r="E938" s="153" t="s">
        <v>409</v>
      </c>
      <c r="F938" s="153" t="s">
        <v>518</v>
      </c>
      <c r="G938" s="165">
        <v>1</v>
      </c>
      <c r="H938" s="166">
        <v>106</v>
      </c>
      <c r="I938" s="156">
        <v>641.29999999999995</v>
      </c>
      <c r="J938" s="153" t="s">
        <v>461</v>
      </c>
    </row>
    <row r="939" spans="1:10" x14ac:dyDescent="0.2">
      <c r="A939" s="153" t="s">
        <v>404</v>
      </c>
      <c r="B939" s="153" t="s">
        <v>405</v>
      </c>
      <c r="C939" s="154">
        <v>44074</v>
      </c>
      <c r="D939" s="153">
        <v>455</v>
      </c>
      <c r="E939" s="153" t="s">
        <v>409</v>
      </c>
      <c r="F939" s="153" t="s">
        <v>517</v>
      </c>
      <c r="G939" s="165">
        <v>1</v>
      </c>
      <c r="H939" s="166">
        <v>223</v>
      </c>
      <c r="I939" s="156">
        <v>1338</v>
      </c>
      <c r="J939" s="153" t="s">
        <v>461</v>
      </c>
    </row>
    <row r="940" spans="1:10" x14ac:dyDescent="0.2">
      <c r="A940" s="153" t="s">
        <v>404</v>
      </c>
      <c r="B940" s="153" t="s">
        <v>405</v>
      </c>
      <c r="C940" s="154">
        <v>44074</v>
      </c>
      <c r="D940" s="153">
        <v>455</v>
      </c>
      <c r="E940" s="153" t="s">
        <v>409</v>
      </c>
      <c r="F940" s="153" t="s">
        <v>469</v>
      </c>
      <c r="G940" s="165">
        <v>1</v>
      </c>
      <c r="H940" s="166">
        <v>289</v>
      </c>
      <c r="I940" s="156">
        <v>1</v>
      </c>
      <c r="J940" s="153" t="s">
        <v>461</v>
      </c>
    </row>
    <row r="941" spans="1:10" x14ac:dyDescent="0.2">
      <c r="A941" s="153" t="s">
        <v>404</v>
      </c>
      <c r="B941" s="153" t="s">
        <v>405</v>
      </c>
      <c r="C941" s="154">
        <v>44074</v>
      </c>
      <c r="D941" s="153">
        <v>455</v>
      </c>
      <c r="E941" s="153" t="s">
        <v>409</v>
      </c>
      <c r="F941" s="153" t="s">
        <v>564</v>
      </c>
      <c r="G941" s="165">
        <v>1</v>
      </c>
      <c r="H941" s="166">
        <v>289</v>
      </c>
      <c r="I941" s="156">
        <v>1690.65</v>
      </c>
      <c r="J941" s="153" t="s">
        <v>461</v>
      </c>
    </row>
    <row r="942" spans="1:10" x14ac:dyDescent="0.2">
      <c r="A942" s="153" t="s">
        <v>404</v>
      </c>
      <c r="B942" s="153" t="s">
        <v>405</v>
      </c>
      <c r="C942" s="154">
        <v>44074</v>
      </c>
      <c r="D942" s="153">
        <v>455</v>
      </c>
      <c r="E942" s="153" t="s">
        <v>409</v>
      </c>
      <c r="F942" s="153" t="s">
        <v>478</v>
      </c>
      <c r="G942" s="165">
        <v>1</v>
      </c>
      <c r="H942" s="166">
        <v>1970</v>
      </c>
      <c r="I942" s="156">
        <v>17872.25</v>
      </c>
      <c r="J942" s="153" t="s">
        <v>461</v>
      </c>
    </row>
    <row r="943" spans="1:10" x14ac:dyDescent="0.2">
      <c r="A943" s="153" t="s">
        <v>404</v>
      </c>
      <c r="B943" s="153" t="s">
        <v>405</v>
      </c>
      <c r="C943" s="154">
        <v>44074</v>
      </c>
      <c r="D943" s="153">
        <v>455</v>
      </c>
      <c r="E943" s="153" t="s">
        <v>409</v>
      </c>
      <c r="F943" s="153" t="s">
        <v>468</v>
      </c>
      <c r="G943" s="165">
        <v>2</v>
      </c>
      <c r="H943" s="166">
        <v>4342</v>
      </c>
      <c r="I943" s="156">
        <v>24853.89</v>
      </c>
      <c r="J943" s="153" t="s">
        <v>461</v>
      </c>
    </row>
    <row r="944" spans="1:10" x14ac:dyDescent="0.2">
      <c r="A944" s="153" t="s">
        <v>404</v>
      </c>
      <c r="B944" s="153" t="s">
        <v>405</v>
      </c>
      <c r="C944" s="154">
        <v>44074</v>
      </c>
      <c r="D944" s="153">
        <v>455</v>
      </c>
      <c r="E944" s="153" t="s">
        <v>409</v>
      </c>
      <c r="F944" s="153" t="s">
        <v>474</v>
      </c>
      <c r="G944" s="165">
        <v>2</v>
      </c>
      <c r="H944" s="166">
        <v>524</v>
      </c>
      <c r="I944" s="156">
        <v>4633.41</v>
      </c>
      <c r="J944" s="153" t="s">
        <v>461</v>
      </c>
    </row>
    <row r="945" spans="1:10" x14ac:dyDescent="0.2">
      <c r="A945" s="153" t="s">
        <v>404</v>
      </c>
      <c r="B945" s="153" t="s">
        <v>405</v>
      </c>
      <c r="C945" s="154">
        <v>44074</v>
      </c>
      <c r="D945" s="153">
        <v>455</v>
      </c>
      <c r="E945" s="153" t="s">
        <v>409</v>
      </c>
      <c r="F945" s="153" t="s">
        <v>491</v>
      </c>
      <c r="G945" s="165">
        <v>1</v>
      </c>
      <c r="H945" s="166">
        <v>289</v>
      </c>
      <c r="I945" s="156">
        <v>1965.2</v>
      </c>
      <c r="J945" s="153" t="s">
        <v>461</v>
      </c>
    </row>
    <row r="946" spans="1:10" x14ac:dyDescent="0.2">
      <c r="A946" s="153" t="s">
        <v>404</v>
      </c>
      <c r="B946" s="153" t="s">
        <v>405</v>
      </c>
      <c r="C946" s="154">
        <v>44074</v>
      </c>
      <c r="D946" s="153">
        <v>455</v>
      </c>
      <c r="E946" s="153" t="s">
        <v>409</v>
      </c>
      <c r="F946" s="153" t="s">
        <v>477</v>
      </c>
      <c r="G946" s="165">
        <v>3</v>
      </c>
      <c r="H946" s="166">
        <v>1981</v>
      </c>
      <c r="I946" s="156">
        <v>5241.08</v>
      </c>
      <c r="J946" s="153" t="s">
        <v>461</v>
      </c>
    </row>
    <row r="947" spans="1:10" x14ac:dyDescent="0.2">
      <c r="A947" s="153" t="s">
        <v>404</v>
      </c>
      <c r="B947" s="153" t="s">
        <v>405</v>
      </c>
      <c r="C947" s="154">
        <v>44074</v>
      </c>
      <c r="D947" s="153">
        <v>455</v>
      </c>
      <c r="E947" s="153" t="s">
        <v>409</v>
      </c>
      <c r="F947" s="153" t="s">
        <v>494</v>
      </c>
      <c r="G947" s="165">
        <v>1</v>
      </c>
      <c r="H947" s="166">
        <v>144</v>
      </c>
      <c r="I947" s="156">
        <v>1222.1600000000001</v>
      </c>
      <c r="J947" s="153" t="s">
        <v>461</v>
      </c>
    </row>
    <row r="948" spans="1:10" x14ac:dyDescent="0.2">
      <c r="A948" s="153" t="s">
        <v>404</v>
      </c>
      <c r="B948" s="153" t="s">
        <v>405</v>
      </c>
      <c r="C948" s="154">
        <v>44074</v>
      </c>
      <c r="D948" s="153">
        <v>455</v>
      </c>
      <c r="E948" s="153" t="s">
        <v>409</v>
      </c>
      <c r="F948" s="153" t="s">
        <v>466</v>
      </c>
      <c r="G948" s="165">
        <v>5</v>
      </c>
      <c r="H948" s="166">
        <v>2209</v>
      </c>
      <c r="I948" s="156">
        <v>16140.97</v>
      </c>
      <c r="J948" s="153" t="s">
        <v>461</v>
      </c>
    </row>
    <row r="949" spans="1:10" x14ac:dyDescent="0.2">
      <c r="A949" s="153" t="s">
        <v>404</v>
      </c>
      <c r="B949" s="153" t="s">
        <v>405</v>
      </c>
      <c r="C949" s="154">
        <v>44074</v>
      </c>
      <c r="D949" s="153">
        <v>455</v>
      </c>
      <c r="E949" s="153" t="s">
        <v>409</v>
      </c>
      <c r="F949" s="153" t="s">
        <v>515</v>
      </c>
      <c r="G949" s="165">
        <v>1</v>
      </c>
      <c r="H949" s="166">
        <v>721</v>
      </c>
      <c r="I949" s="156">
        <v>3934.9</v>
      </c>
      <c r="J949" s="153" t="s">
        <v>461</v>
      </c>
    </row>
    <row r="950" spans="1:10" x14ac:dyDescent="0.2">
      <c r="A950" s="153" t="s">
        <v>404</v>
      </c>
      <c r="B950" s="153" t="s">
        <v>405</v>
      </c>
      <c r="C950" s="154">
        <v>44074</v>
      </c>
      <c r="D950" s="153">
        <v>455</v>
      </c>
      <c r="E950" s="153" t="s">
        <v>409</v>
      </c>
      <c r="F950" s="153" t="s">
        <v>514</v>
      </c>
      <c r="G950" s="165">
        <v>1</v>
      </c>
      <c r="H950" s="166">
        <v>106</v>
      </c>
      <c r="I950" s="156">
        <v>663.1</v>
      </c>
      <c r="J950" s="153" t="s">
        <v>461</v>
      </c>
    </row>
    <row r="951" spans="1:10" x14ac:dyDescent="0.2">
      <c r="A951" s="153" t="s">
        <v>404</v>
      </c>
      <c r="B951" s="153" t="s">
        <v>405</v>
      </c>
      <c r="C951" s="154">
        <v>44074</v>
      </c>
      <c r="D951" s="153">
        <v>450</v>
      </c>
      <c r="E951" s="153" t="s">
        <v>410</v>
      </c>
      <c r="F951" s="153" t="s">
        <v>513</v>
      </c>
      <c r="G951" s="165">
        <v>1</v>
      </c>
      <c r="H951" s="166">
        <v>974.6</v>
      </c>
      <c r="I951" s="156">
        <v>14322.15</v>
      </c>
      <c r="J951" s="153" t="s">
        <v>461</v>
      </c>
    </row>
    <row r="952" spans="1:10" x14ac:dyDescent="0.2">
      <c r="A952" s="153" t="s">
        <v>404</v>
      </c>
      <c r="B952" s="153" t="s">
        <v>405</v>
      </c>
      <c r="C952" s="154">
        <v>44074</v>
      </c>
      <c r="D952" s="153">
        <v>450</v>
      </c>
      <c r="E952" s="153" t="s">
        <v>410</v>
      </c>
      <c r="F952" s="153" t="s">
        <v>512</v>
      </c>
      <c r="G952" s="165">
        <v>1</v>
      </c>
      <c r="H952" s="166">
        <v>1644</v>
      </c>
      <c r="I952" s="156">
        <v>13952.96</v>
      </c>
      <c r="J952" s="153" t="s">
        <v>461</v>
      </c>
    </row>
    <row r="953" spans="1:10" x14ac:dyDescent="0.2">
      <c r="A953" s="153" t="s">
        <v>404</v>
      </c>
      <c r="B953" s="153" t="s">
        <v>405</v>
      </c>
      <c r="C953" s="154">
        <v>44074</v>
      </c>
      <c r="D953" s="153">
        <v>450</v>
      </c>
      <c r="E953" s="153" t="s">
        <v>410</v>
      </c>
      <c r="F953" s="153" t="s">
        <v>511</v>
      </c>
      <c r="G953" s="165">
        <v>1</v>
      </c>
      <c r="H953" s="166">
        <v>3123.57</v>
      </c>
      <c r="I953" s="156">
        <v>33719.01</v>
      </c>
      <c r="J953" s="153" t="s">
        <v>461</v>
      </c>
    </row>
    <row r="954" spans="1:10" x14ac:dyDescent="0.2">
      <c r="A954" s="153" t="s">
        <v>404</v>
      </c>
      <c r="B954" s="153" t="s">
        <v>405</v>
      </c>
      <c r="C954" s="154">
        <v>44074</v>
      </c>
      <c r="D954" s="153">
        <v>450</v>
      </c>
      <c r="E954" s="153" t="s">
        <v>410</v>
      </c>
      <c r="F954" s="153" t="s">
        <v>510</v>
      </c>
      <c r="G954" s="165">
        <v>1</v>
      </c>
      <c r="H954" s="166">
        <v>390.42</v>
      </c>
      <c r="I954" s="156">
        <v>4902.84</v>
      </c>
      <c r="J954" s="153" t="s">
        <v>461</v>
      </c>
    </row>
    <row r="955" spans="1:10" x14ac:dyDescent="0.2">
      <c r="A955" s="153" t="s">
        <v>404</v>
      </c>
      <c r="B955" s="153" t="s">
        <v>405</v>
      </c>
      <c r="C955" s="154">
        <v>44074</v>
      </c>
      <c r="D955" s="153">
        <v>450</v>
      </c>
      <c r="E955" s="153" t="s">
        <v>410</v>
      </c>
      <c r="F955" s="153" t="s">
        <v>509</v>
      </c>
      <c r="G955" s="165">
        <v>1</v>
      </c>
      <c r="H955" s="166">
        <v>640</v>
      </c>
      <c r="I955" s="156">
        <v>11231.75</v>
      </c>
      <c r="J955" s="153" t="s">
        <v>461</v>
      </c>
    </row>
    <row r="956" spans="1:10" x14ac:dyDescent="0.2">
      <c r="A956" s="153" t="s">
        <v>404</v>
      </c>
      <c r="B956" s="153" t="s">
        <v>405</v>
      </c>
      <c r="C956" s="154">
        <v>44074</v>
      </c>
      <c r="D956" s="153">
        <v>450</v>
      </c>
      <c r="E956" s="153" t="s">
        <v>410</v>
      </c>
      <c r="F956" s="153" t="s">
        <v>478</v>
      </c>
      <c r="G956" s="165">
        <v>1</v>
      </c>
      <c r="H956" s="166">
        <v>1</v>
      </c>
      <c r="I956" s="156">
        <v>1</v>
      </c>
      <c r="J956" s="153" t="s">
        <v>461</v>
      </c>
    </row>
    <row r="957" spans="1:10" x14ac:dyDescent="0.2">
      <c r="A957" s="153" t="s">
        <v>404</v>
      </c>
      <c r="B957" s="153" t="s">
        <v>405</v>
      </c>
      <c r="C957" s="154">
        <v>44074</v>
      </c>
      <c r="D957" s="153">
        <v>450</v>
      </c>
      <c r="E957" s="153" t="s">
        <v>410</v>
      </c>
      <c r="F957" s="153" t="s">
        <v>476</v>
      </c>
      <c r="G957" s="165">
        <v>1</v>
      </c>
      <c r="H957" s="166">
        <v>50.9</v>
      </c>
      <c r="I957" s="156">
        <v>469.04</v>
      </c>
      <c r="J957" s="153" t="s">
        <v>461</v>
      </c>
    </row>
    <row r="958" spans="1:10" x14ac:dyDescent="0.2">
      <c r="A958" s="153" t="s">
        <v>404</v>
      </c>
      <c r="B958" s="153" t="s">
        <v>405</v>
      </c>
      <c r="C958" s="154">
        <v>44074</v>
      </c>
      <c r="D958" s="153">
        <v>450</v>
      </c>
      <c r="E958" s="153" t="s">
        <v>410</v>
      </c>
      <c r="F958" s="153" t="s">
        <v>508</v>
      </c>
      <c r="G958" s="165">
        <v>1</v>
      </c>
      <c r="H958" s="166">
        <v>2063</v>
      </c>
      <c r="I958" s="156">
        <v>19729.099999999999</v>
      </c>
      <c r="J958" s="153" t="s">
        <v>461</v>
      </c>
    </row>
    <row r="959" spans="1:10" x14ac:dyDescent="0.2">
      <c r="A959" s="153" t="s">
        <v>404</v>
      </c>
      <c r="B959" s="153" t="s">
        <v>405</v>
      </c>
      <c r="C959" s="154">
        <v>44074</v>
      </c>
      <c r="D959" s="153">
        <v>450</v>
      </c>
      <c r="E959" s="153" t="s">
        <v>410</v>
      </c>
      <c r="F959" s="153" t="s">
        <v>464</v>
      </c>
      <c r="G959" s="165">
        <v>1</v>
      </c>
      <c r="H959" s="166">
        <v>812</v>
      </c>
      <c r="I959" s="156">
        <v>9336.41</v>
      </c>
      <c r="J959" s="153" t="s">
        <v>461</v>
      </c>
    </row>
    <row r="960" spans="1:10" x14ac:dyDescent="0.2">
      <c r="A960" s="153" t="s">
        <v>404</v>
      </c>
      <c r="B960" s="153" t="s">
        <v>405</v>
      </c>
      <c r="C960" s="154">
        <v>44074</v>
      </c>
      <c r="D960" s="153">
        <v>450</v>
      </c>
      <c r="E960" s="153" t="s">
        <v>410</v>
      </c>
      <c r="F960" s="153" t="s">
        <v>506</v>
      </c>
      <c r="G960" s="165">
        <v>1</v>
      </c>
      <c r="H960" s="166">
        <v>5008.49</v>
      </c>
      <c r="I960" s="156">
        <v>21737.43</v>
      </c>
      <c r="J960" s="153" t="s">
        <v>461</v>
      </c>
    </row>
    <row r="961" spans="1:10" x14ac:dyDescent="0.2">
      <c r="A961" s="153" t="s">
        <v>404</v>
      </c>
      <c r="B961" s="153" t="s">
        <v>405</v>
      </c>
      <c r="C961" s="154">
        <v>44074</v>
      </c>
      <c r="D961" s="153">
        <v>441</v>
      </c>
      <c r="E961" s="153" t="s">
        <v>411</v>
      </c>
      <c r="F961" s="153" t="s">
        <v>468</v>
      </c>
      <c r="G961" s="165">
        <v>2</v>
      </c>
      <c r="H961" s="166">
        <v>3093.4</v>
      </c>
      <c r="I961" s="156">
        <v>19165.71</v>
      </c>
      <c r="J961" s="153" t="s">
        <v>461</v>
      </c>
    </row>
    <row r="962" spans="1:10" x14ac:dyDescent="0.2">
      <c r="A962" s="153" t="s">
        <v>404</v>
      </c>
      <c r="B962" s="153" t="s">
        <v>405</v>
      </c>
      <c r="C962" s="154">
        <v>44074</v>
      </c>
      <c r="D962" s="153">
        <v>441</v>
      </c>
      <c r="E962" s="153" t="s">
        <v>411</v>
      </c>
      <c r="F962" s="153" t="s">
        <v>507</v>
      </c>
      <c r="G962" s="165">
        <v>1</v>
      </c>
      <c r="H962" s="166">
        <v>765</v>
      </c>
      <c r="I962" s="156">
        <v>4987.6899999999996</v>
      </c>
      <c r="J962" s="153" t="s">
        <v>461</v>
      </c>
    </row>
    <row r="963" spans="1:10" x14ac:dyDescent="0.2">
      <c r="A963" s="153" t="s">
        <v>404</v>
      </c>
      <c r="B963" s="153" t="s">
        <v>405</v>
      </c>
      <c r="C963" s="154">
        <v>44074</v>
      </c>
      <c r="D963" s="153">
        <v>441</v>
      </c>
      <c r="E963" s="153" t="s">
        <v>411</v>
      </c>
      <c r="F963" s="153" t="s">
        <v>477</v>
      </c>
      <c r="G963" s="165">
        <v>1</v>
      </c>
      <c r="H963" s="166">
        <v>773</v>
      </c>
      <c r="I963" s="156">
        <v>5308.66</v>
      </c>
      <c r="J963" s="153" t="s">
        <v>461</v>
      </c>
    </row>
    <row r="964" spans="1:10" x14ac:dyDescent="0.2">
      <c r="A964" s="153" t="s">
        <v>404</v>
      </c>
      <c r="B964" s="153" t="s">
        <v>405</v>
      </c>
      <c r="C964" s="154">
        <v>44074</v>
      </c>
      <c r="D964" s="153">
        <v>441</v>
      </c>
      <c r="E964" s="153" t="s">
        <v>411</v>
      </c>
      <c r="F964" s="153" t="s">
        <v>494</v>
      </c>
      <c r="G964" s="165">
        <v>1</v>
      </c>
      <c r="H964" s="166">
        <v>530</v>
      </c>
      <c r="I964" s="156">
        <v>1325</v>
      </c>
      <c r="J964" s="153" t="s">
        <v>461</v>
      </c>
    </row>
    <row r="965" spans="1:10" x14ac:dyDescent="0.2">
      <c r="A965" s="153" t="s">
        <v>404</v>
      </c>
      <c r="B965" s="153" t="s">
        <v>405</v>
      </c>
      <c r="C965" s="154">
        <v>44074</v>
      </c>
      <c r="D965" s="153">
        <v>441</v>
      </c>
      <c r="E965" s="153" t="s">
        <v>411</v>
      </c>
      <c r="F965" s="153" t="s">
        <v>466</v>
      </c>
      <c r="G965" s="165">
        <v>1</v>
      </c>
      <c r="H965" s="166">
        <v>756.5</v>
      </c>
      <c r="I965" s="156">
        <v>3926</v>
      </c>
      <c r="J965" s="153" t="s">
        <v>461</v>
      </c>
    </row>
    <row r="966" spans="1:10" x14ac:dyDescent="0.2">
      <c r="A966" s="153" t="s">
        <v>404</v>
      </c>
      <c r="B966" s="153" t="s">
        <v>405</v>
      </c>
      <c r="C966" s="154">
        <v>44074</v>
      </c>
      <c r="D966" s="153">
        <v>441</v>
      </c>
      <c r="E966" s="153" t="s">
        <v>411</v>
      </c>
      <c r="F966" s="153" t="s">
        <v>506</v>
      </c>
      <c r="G966" s="165">
        <v>1</v>
      </c>
      <c r="H966" s="166">
        <v>612.72</v>
      </c>
      <c r="I966" s="156">
        <v>4840.97</v>
      </c>
      <c r="J966" s="153" t="s">
        <v>461</v>
      </c>
    </row>
    <row r="967" spans="1:10" x14ac:dyDescent="0.2">
      <c r="A967" s="153" t="s">
        <v>404</v>
      </c>
      <c r="B967" s="153" t="s">
        <v>405</v>
      </c>
      <c r="C967" s="154">
        <v>44074</v>
      </c>
      <c r="D967" s="153">
        <v>646</v>
      </c>
      <c r="E967" s="153" t="s">
        <v>413</v>
      </c>
      <c r="F967" s="153" t="s">
        <v>462</v>
      </c>
      <c r="G967" s="165">
        <v>1</v>
      </c>
      <c r="H967" s="166">
        <v>5404</v>
      </c>
      <c r="I967" s="156">
        <v>32700</v>
      </c>
      <c r="J967" s="153" t="s">
        <v>461</v>
      </c>
    </row>
    <row r="968" spans="1:10" x14ac:dyDescent="0.2">
      <c r="A968" s="153" t="s">
        <v>404</v>
      </c>
      <c r="B968" s="153" t="s">
        <v>405</v>
      </c>
      <c r="C968" s="154">
        <v>44074</v>
      </c>
      <c r="D968" s="153">
        <v>448</v>
      </c>
      <c r="E968" s="153" t="s">
        <v>414</v>
      </c>
      <c r="F968" s="153" t="s">
        <v>505</v>
      </c>
      <c r="G968" s="165">
        <v>1</v>
      </c>
      <c r="H968" s="166">
        <v>600</v>
      </c>
      <c r="I968" s="156">
        <v>9170.7199999999993</v>
      </c>
      <c r="J968" s="153" t="s">
        <v>461</v>
      </c>
    </row>
    <row r="969" spans="1:10" x14ac:dyDescent="0.2">
      <c r="A969" s="153" t="s">
        <v>404</v>
      </c>
      <c r="B969" s="153" t="s">
        <v>405</v>
      </c>
      <c r="C969" s="154">
        <v>44074</v>
      </c>
      <c r="D969" s="153">
        <v>448</v>
      </c>
      <c r="E969" s="153" t="s">
        <v>414</v>
      </c>
      <c r="F969" s="153" t="s">
        <v>468</v>
      </c>
      <c r="G969" s="165">
        <v>2</v>
      </c>
      <c r="H969" s="166">
        <v>529.98</v>
      </c>
      <c r="I969" s="156">
        <v>5000</v>
      </c>
      <c r="J969" s="153" t="s">
        <v>461</v>
      </c>
    </row>
    <row r="970" spans="1:10" x14ac:dyDescent="0.2">
      <c r="A970" s="153" t="s">
        <v>404</v>
      </c>
      <c r="B970" s="153" t="s">
        <v>405</v>
      </c>
      <c r="C970" s="154">
        <v>44074</v>
      </c>
      <c r="D970" s="153">
        <v>447</v>
      </c>
      <c r="E970" s="153" t="s">
        <v>415</v>
      </c>
      <c r="F970" s="153" t="s">
        <v>470</v>
      </c>
      <c r="G970" s="165">
        <v>1</v>
      </c>
      <c r="H970" s="166">
        <v>66.31</v>
      </c>
      <c r="I970" s="156">
        <v>1620.19</v>
      </c>
      <c r="J970" s="153" t="s">
        <v>461</v>
      </c>
    </row>
    <row r="971" spans="1:10" x14ac:dyDescent="0.2">
      <c r="A971" s="153" t="s">
        <v>404</v>
      </c>
      <c r="B971" s="153" t="s">
        <v>405</v>
      </c>
      <c r="C971" s="154">
        <v>44074</v>
      </c>
      <c r="D971" s="153">
        <v>447</v>
      </c>
      <c r="E971" s="153" t="s">
        <v>415</v>
      </c>
      <c r="F971" s="153" t="s">
        <v>487</v>
      </c>
      <c r="G971" s="165">
        <v>1</v>
      </c>
      <c r="H971" s="166">
        <v>2004.25</v>
      </c>
      <c r="I971" s="156">
        <v>32725.96</v>
      </c>
      <c r="J971" s="153" t="s">
        <v>461</v>
      </c>
    </row>
    <row r="972" spans="1:10" x14ac:dyDescent="0.2">
      <c r="A972" s="153" t="s">
        <v>404</v>
      </c>
      <c r="B972" s="153" t="s">
        <v>405</v>
      </c>
      <c r="C972" s="154">
        <v>44074</v>
      </c>
      <c r="D972" s="153">
        <v>447</v>
      </c>
      <c r="E972" s="153" t="s">
        <v>415</v>
      </c>
      <c r="F972" s="153" t="s">
        <v>491</v>
      </c>
      <c r="G972" s="165">
        <v>1</v>
      </c>
      <c r="H972" s="166">
        <v>10.95</v>
      </c>
      <c r="I972" s="156">
        <v>607.75</v>
      </c>
      <c r="J972" s="153" t="s">
        <v>461</v>
      </c>
    </row>
    <row r="973" spans="1:10" x14ac:dyDescent="0.2">
      <c r="A973" s="153" t="s">
        <v>404</v>
      </c>
      <c r="B973" s="153" t="s">
        <v>405</v>
      </c>
      <c r="C973" s="154">
        <v>44074</v>
      </c>
      <c r="D973" s="153">
        <v>614</v>
      </c>
      <c r="E973" s="153" t="s">
        <v>416</v>
      </c>
      <c r="F973" s="153" t="s">
        <v>462</v>
      </c>
      <c r="G973" s="165">
        <v>1</v>
      </c>
      <c r="H973" s="166">
        <v>4827.78</v>
      </c>
      <c r="I973" s="156">
        <v>45504</v>
      </c>
      <c r="J973" s="153" t="s">
        <v>461</v>
      </c>
    </row>
    <row r="974" spans="1:10" x14ac:dyDescent="0.2">
      <c r="A974" s="153" t="s">
        <v>404</v>
      </c>
      <c r="B974" s="153" t="s">
        <v>405</v>
      </c>
      <c r="C974" s="154">
        <v>44074</v>
      </c>
      <c r="D974" s="153">
        <v>611</v>
      </c>
      <c r="E974" s="153" t="s">
        <v>417</v>
      </c>
      <c r="F974" s="153" t="s">
        <v>504</v>
      </c>
      <c r="G974" s="165">
        <v>1</v>
      </c>
      <c r="H974" s="166">
        <v>2819</v>
      </c>
      <c r="I974" s="156">
        <v>31827</v>
      </c>
      <c r="J974" s="153" t="s">
        <v>461</v>
      </c>
    </row>
    <row r="975" spans="1:10" x14ac:dyDescent="0.2">
      <c r="A975" s="153" t="s">
        <v>404</v>
      </c>
      <c r="B975" s="153" t="s">
        <v>405</v>
      </c>
      <c r="C975" s="154">
        <v>44074</v>
      </c>
      <c r="D975" s="153">
        <v>205</v>
      </c>
      <c r="E975" s="153" t="s">
        <v>418</v>
      </c>
      <c r="F975" s="153" t="s">
        <v>470</v>
      </c>
      <c r="G975" s="165">
        <v>1</v>
      </c>
      <c r="H975" s="166">
        <v>524.87</v>
      </c>
      <c r="I975" s="156">
        <v>2604.02</v>
      </c>
      <c r="J975" s="153" t="s">
        <v>461</v>
      </c>
    </row>
    <row r="976" spans="1:10" x14ac:dyDescent="0.2">
      <c r="A976" s="153" t="s">
        <v>404</v>
      </c>
      <c r="B976" s="153" t="s">
        <v>405</v>
      </c>
      <c r="C976" s="154">
        <v>44074</v>
      </c>
      <c r="D976" s="153">
        <v>205</v>
      </c>
      <c r="E976" s="153" t="s">
        <v>418</v>
      </c>
      <c r="F976" s="153" t="s">
        <v>480</v>
      </c>
      <c r="G976" s="165">
        <v>1</v>
      </c>
      <c r="H976" s="166">
        <v>25</v>
      </c>
      <c r="I976" s="156">
        <v>182.58</v>
      </c>
      <c r="J976" s="153" t="s">
        <v>461</v>
      </c>
    </row>
    <row r="977" spans="1:10" x14ac:dyDescent="0.2">
      <c r="A977" s="153" t="s">
        <v>404</v>
      </c>
      <c r="B977" s="153" t="s">
        <v>405</v>
      </c>
      <c r="C977" s="154">
        <v>44074</v>
      </c>
      <c r="D977" s="153">
        <v>205</v>
      </c>
      <c r="E977" s="153" t="s">
        <v>418</v>
      </c>
      <c r="F977" s="153" t="s">
        <v>581</v>
      </c>
      <c r="G977" s="165">
        <v>1</v>
      </c>
      <c r="H977" s="166">
        <v>286</v>
      </c>
      <c r="I977" s="156">
        <v>900</v>
      </c>
      <c r="J977" s="153" t="s">
        <v>461</v>
      </c>
    </row>
    <row r="978" spans="1:10" x14ac:dyDescent="0.2">
      <c r="A978" s="153" t="s">
        <v>404</v>
      </c>
      <c r="B978" s="153" t="s">
        <v>405</v>
      </c>
      <c r="C978" s="154">
        <v>44074</v>
      </c>
      <c r="D978" s="153">
        <v>205</v>
      </c>
      <c r="E978" s="153" t="s">
        <v>418</v>
      </c>
      <c r="F978" s="153" t="s">
        <v>503</v>
      </c>
      <c r="G978" s="165">
        <v>3</v>
      </c>
      <c r="H978" s="166">
        <v>1117.5</v>
      </c>
      <c r="I978" s="156">
        <v>6736.99</v>
      </c>
      <c r="J978" s="153" t="s">
        <v>461</v>
      </c>
    </row>
    <row r="979" spans="1:10" x14ac:dyDescent="0.2">
      <c r="A979" s="153" t="s">
        <v>404</v>
      </c>
      <c r="B979" s="153" t="s">
        <v>405</v>
      </c>
      <c r="C979" s="154">
        <v>44074</v>
      </c>
      <c r="D979" s="153">
        <v>205</v>
      </c>
      <c r="E979" s="153" t="s">
        <v>418</v>
      </c>
      <c r="F979" s="153" t="s">
        <v>502</v>
      </c>
      <c r="G979" s="165">
        <v>1</v>
      </c>
      <c r="H979" s="166">
        <v>102.72</v>
      </c>
      <c r="I979" s="156">
        <v>577.5</v>
      </c>
      <c r="J979" s="153" t="s">
        <v>461</v>
      </c>
    </row>
    <row r="980" spans="1:10" x14ac:dyDescent="0.2">
      <c r="A980" s="153" t="s">
        <v>404</v>
      </c>
      <c r="B980" s="153" t="s">
        <v>405</v>
      </c>
      <c r="C980" s="154">
        <v>44074</v>
      </c>
      <c r="D980" s="153">
        <v>205</v>
      </c>
      <c r="E980" s="153" t="s">
        <v>418</v>
      </c>
      <c r="F980" s="153" t="s">
        <v>541</v>
      </c>
      <c r="G980" s="165">
        <v>1</v>
      </c>
      <c r="H980" s="166">
        <v>48</v>
      </c>
      <c r="I980" s="156">
        <v>317.38</v>
      </c>
      <c r="J980" s="153" t="s">
        <v>461</v>
      </c>
    </row>
    <row r="981" spans="1:10" x14ac:dyDescent="0.2">
      <c r="A981" s="153" t="s">
        <v>404</v>
      </c>
      <c r="B981" s="153" t="s">
        <v>405</v>
      </c>
      <c r="C981" s="154">
        <v>44074</v>
      </c>
      <c r="D981" s="153">
        <v>205</v>
      </c>
      <c r="E981" s="153" t="s">
        <v>418</v>
      </c>
      <c r="F981" s="153" t="s">
        <v>501</v>
      </c>
      <c r="G981" s="165">
        <v>1</v>
      </c>
      <c r="H981" s="166">
        <v>1</v>
      </c>
      <c r="I981" s="156">
        <v>1</v>
      </c>
      <c r="J981" s="153" t="s">
        <v>461</v>
      </c>
    </row>
    <row r="982" spans="1:10" x14ac:dyDescent="0.2">
      <c r="A982" s="153" t="s">
        <v>404</v>
      </c>
      <c r="B982" s="153" t="s">
        <v>405</v>
      </c>
      <c r="C982" s="154">
        <v>44074</v>
      </c>
      <c r="D982" s="153">
        <v>205</v>
      </c>
      <c r="E982" s="153" t="s">
        <v>418</v>
      </c>
      <c r="F982" s="153" t="s">
        <v>478</v>
      </c>
      <c r="G982" s="165">
        <v>1</v>
      </c>
      <c r="H982" s="166">
        <v>48</v>
      </c>
      <c r="I982" s="156">
        <v>303.88</v>
      </c>
      <c r="J982" s="153" t="s">
        <v>461</v>
      </c>
    </row>
    <row r="983" spans="1:10" x14ac:dyDescent="0.2">
      <c r="A983" s="153" t="s">
        <v>404</v>
      </c>
      <c r="B983" s="153" t="s">
        <v>405</v>
      </c>
      <c r="C983" s="154">
        <v>44074</v>
      </c>
      <c r="D983" s="153">
        <v>205</v>
      </c>
      <c r="E983" s="153" t="s">
        <v>418</v>
      </c>
      <c r="F983" s="153" t="s">
        <v>499</v>
      </c>
      <c r="G983" s="165">
        <v>1</v>
      </c>
      <c r="H983" s="166">
        <v>22</v>
      </c>
      <c r="I983" s="156">
        <v>206.38</v>
      </c>
      <c r="J983" s="153" t="s">
        <v>461</v>
      </c>
    </row>
    <row r="984" spans="1:10" x14ac:dyDescent="0.2">
      <c r="A984" s="153" t="s">
        <v>404</v>
      </c>
      <c r="B984" s="153" t="s">
        <v>405</v>
      </c>
      <c r="C984" s="154">
        <v>44074</v>
      </c>
      <c r="D984" s="153">
        <v>205</v>
      </c>
      <c r="E984" s="153" t="s">
        <v>418</v>
      </c>
      <c r="F984" s="153" t="s">
        <v>474</v>
      </c>
      <c r="G984" s="165">
        <v>1</v>
      </c>
      <c r="H984" s="166">
        <v>600</v>
      </c>
      <c r="I984" s="156">
        <v>1800</v>
      </c>
      <c r="J984" s="153" t="s">
        <v>461</v>
      </c>
    </row>
    <row r="985" spans="1:10" x14ac:dyDescent="0.2">
      <c r="A985" s="153" t="s">
        <v>404</v>
      </c>
      <c r="B985" s="153" t="s">
        <v>405</v>
      </c>
      <c r="C985" s="154">
        <v>44074</v>
      </c>
      <c r="D985" s="153">
        <v>205</v>
      </c>
      <c r="E985" s="153" t="s">
        <v>418</v>
      </c>
      <c r="F985" s="153" t="s">
        <v>466</v>
      </c>
      <c r="G985" s="165">
        <v>2</v>
      </c>
      <c r="H985" s="166">
        <v>354</v>
      </c>
      <c r="I985" s="156">
        <v>1666.51</v>
      </c>
      <c r="J985" s="153" t="s">
        <v>461</v>
      </c>
    </row>
    <row r="986" spans="1:10" x14ac:dyDescent="0.2">
      <c r="A986" s="153" t="s">
        <v>404</v>
      </c>
      <c r="B986" s="153" t="s">
        <v>405</v>
      </c>
      <c r="C986" s="154">
        <v>44074</v>
      </c>
      <c r="D986" s="153">
        <v>436</v>
      </c>
      <c r="E986" s="153" t="s">
        <v>419</v>
      </c>
      <c r="F986" s="153" t="s">
        <v>498</v>
      </c>
      <c r="G986" s="165">
        <v>1</v>
      </c>
      <c r="H986" s="166">
        <v>542.79</v>
      </c>
      <c r="I986" s="156">
        <v>9225.67</v>
      </c>
      <c r="J986" s="153" t="s">
        <v>461</v>
      </c>
    </row>
    <row r="987" spans="1:10" x14ac:dyDescent="0.2">
      <c r="A987" s="153" t="s">
        <v>404</v>
      </c>
      <c r="B987" s="153" t="s">
        <v>405</v>
      </c>
      <c r="C987" s="154">
        <v>44074</v>
      </c>
      <c r="D987" s="153">
        <v>143</v>
      </c>
      <c r="E987" s="153" t="s">
        <v>420</v>
      </c>
      <c r="F987" s="153" t="s">
        <v>533</v>
      </c>
      <c r="G987" s="165">
        <v>1</v>
      </c>
      <c r="H987" s="166">
        <v>106.78</v>
      </c>
      <c r="I987" s="156">
        <v>774.69</v>
      </c>
      <c r="J987" s="153" t="s">
        <v>461</v>
      </c>
    </row>
    <row r="988" spans="1:10" x14ac:dyDescent="0.2">
      <c r="A988" s="153" t="s">
        <v>404</v>
      </c>
      <c r="B988" s="153" t="s">
        <v>405</v>
      </c>
      <c r="C988" s="154">
        <v>44074</v>
      </c>
      <c r="D988" s="153">
        <v>452</v>
      </c>
      <c r="E988" s="153" t="s">
        <v>421</v>
      </c>
      <c r="F988" s="153" t="s">
        <v>468</v>
      </c>
      <c r="G988" s="165">
        <v>1</v>
      </c>
      <c r="H988" s="166">
        <v>50.65</v>
      </c>
      <c r="I988" s="156">
        <v>1092.73</v>
      </c>
      <c r="J988" s="153" t="s">
        <v>461</v>
      </c>
    </row>
    <row r="989" spans="1:10" x14ac:dyDescent="0.2">
      <c r="A989" s="153" t="s">
        <v>404</v>
      </c>
      <c r="B989" s="153" t="s">
        <v>405</v>
      </c>
      <c r="C989" s="154">
        <v>44074</v>
      </c>
      <c r="D989" s="153">
        <v>459</v>
      </c>
      <c r="E989" s="153" t="s">
        <v>422</v>
      </c>
      <c r="F989" s="153" t="s">
        <v>485</v>
      </c>
      <c r="G989" s="165">
        <v>1</v>
      </c>
      <c r="H989" s="166">
        <v>7167.92</v>
      </c>
      <c r="I989" s="156">
        <v>169527.95</v>
      </c>
      <c r="J989" s="153" t="s">
        <v>461</v>
      </c>
    </row>
    <row r="990" spans="1:10" x14ac:dyDescent="0.2">
      <c r="A990" s="153" t="s">
        <v>404</v>
      </c>
      <c r="B990" s="153" t="s">
        <v>405</v>
      </c>
      <c r="C990" s="154">
        <v>44074</v>
      </c>
      <c r="D990" s="153">
        <v>407</v>
      </c>
      <c r="E990" s="153" t="s">
        <v>423</v>
      </c>
      <c r="F990" s="153" t="s">
        <v>490</v>
      </c>
      <c r="G990" s="165">
        <v>1</v>
      </c>
      <c r="H990" s="166">
        <v>1030</v>
      </c>
      <c r="I990" s="156">
        <v>12162.22</v>
      </c>
      <c r="J990" s="153" t="s">
        <v>461</v>
      </c>
    </row>
    <row r="991" spans="1:10" x14ac:dyDescent="0.2">
      <c r="A991" s="153" t="s">
        <v>404</v>
      </c>
      <c r="B991" s="153" t="s">
        <v>405</v>
      </c>
      <c r="C991" s="154">
        <v>44074</v>
      </c>
      <c r="D991" s="153">
        <v>407</v>
      </c>
      <c r="E991" s="153" t="s">
        <v>423</v>
      </c>
      <c r="F991" s="153" t="s">
        <v>497</v>
      </c>
      <c r="G991" s="165">
        <v>1</v>
      </c>
      <c r="H991" s="166">
        <v>58</v>
      </c>
      <c r="I991" s="156">
        <v>710.41</v>
      </c>
      <c r="J991" s="153" t="s">
        <v>461</v>
      </c>
    </row>
    <row r="992" spans="1:10" x14ac:dyDescent="0.2">
      <c r="A992" s="153" t="s">
        <v>404</v>
      </c>
      <c r="B992" s="153" t="s">
        <v>405</v>
      </c>
      <c r="C992" s="154">
        <v>44074</v>
      </c>
      <c r="D992" s="153">
        <v>97</v>
      </c>
      <c r="E992" s="153" t="s">
        <v>424</v>
      </c>
      <c r="F992" s="153" t="s">
        <v>472</v>
      </c>
      <c r="G992" s="165">
        <v>1</v>
      </c>
      <c r="H992" s="166">
        <v>995</v>
      </c>
      <c r="I992" s="156">
        <v>15920</v>
      </c>
      <c r="J992" s="153" t="s">
        <v>461</v>
      </c>
    </row>
    <row r="993" spans="1:10" x14ac:dyDescent="0.2">
      <c r="A993" s="153" t="s">
        <v>404</v>
      </c>
      <c r="B993" s="153" t="s">
        <v>405</v>
      </c>
      <c r="C993" s="154">
        <v>44074</v>
      </c>
      <c r="D993" s="153">
        <v>97</v>
      </c>
      <c r="E993" s="153" t="s">
        <v>424</v>
      </c>
      <c r="F993" s="153" t="s">
        <v>487</v>
      </c>
      <c r="G993" s="165">
        <v>1</v>
      </c>
      <c r="H993" s="166">
        <v>490</v>
      </c>
      <c r="I993" s="156">
        <v>13758.32</v>
      </c>
      <c r="J993" s="153" t="s">
        <v>461</v>
      </c>
    </row>
    <row r="994" spans="1:10" x14ac:dyDescent="0.2">
      <c r="A994" s="153" t="s">
        <v>404</v>
      </c>
      <c r="B994" s="153" t="s">
        <v>405</v>
      </c>
      <c r="C994" s="154">
        <v>44074</v>
      </c>
      <c r="D994" s="153">
        <v>97</v>
      </c>
      <c r="E994" s="153" t="s">
        <v>424</v>
      </c>
      <c r="F994" s="153" t="s">
        <v>496</v>
      </c>
      <c r="G994" s="165">
        <v>1</v>
      </c>
      <c r="H994" s="166">
        <v>1016.05</v>
      </c>
      <c r="I994" s="156">
        <v>16119.67</v>
      </c>
      <c r="J994" s="153" t="s">
        <v>461</v>
      </c>
    </row>
    <row r="995" spans="1:10" x14ac:dyDescent="0.2">
      <c r="A995" s="153" t="s">
        <v>404</v>
      </c>
      <c r="B995" s="153" t="s">
        <v>405</v>
      </c>
      <c r="C995" s="154">
        <v>44074</v>
      </c>
      <c r="D995" s="153">
        <v>97</v>
      </c>
      <c r="E995" s="153" t="s">
        <v>424</v>
      </c>
      <c r="F995" s="153" t="s">
        <v>466</v>
      </c>
      <c r="G995" s="165">
        <v>1</v>
      </c>
      <c r="H995" s="166">
        <v>76</v>
      </c>
      <c r="I995" s="156">
        <v>2161.92</v>
      </c>
      <c r="J995" s="153" t="s">
        <v>461</v>
      </c>
    </row>
    <row r="996" spans="1:10" x14ac:dyDescent="0.2">
      <c r="A996" s="153" t="s">
        <v>404</v>
      </c>
      <c r="B996" s="153" t="s">
        <v>405</v>
      </c>
      <c r="C996" s="154">
        <v>44074</v>
      </c>
      <c r="D996" s="153">
        <v>269</v>
      </c>
      <c r="E996" s="153" t="s">
        <v>425</v>
      </c>
      <c r="F996" s="153" t="s">
        <v>487</v>
      </c>
      <c r="G996" s="165">
        <v>1</v>
      </c>
      <c r="H996" s="166">
        <v>367</v>
      </c>
      <c r="I996" s="156">
        <v>6606</v>
      </c>
      <c r="J996" s="153" t="s">
        <v>461</v>
      </c>
    </row>
    <row r="997" spans="1:10" x14ac:dyDescent="0.2">
      <c r="A997" s="153" t="s">
        <v>404</v>
      </c>
      <c r="B997" s="153" t="s">
        <v>405</v>
      </c>
      <c r="C997" s="154">
        <v>44074</v>
      </c>
      <c r="D997" s="153">
        <v>440</v>
      </c>
      <c r="E997" s="153" t="s">
        <v>426</v>
      </c>
      <c r="F997" s="153" t="s">
        <v>482</v>
      </c>
      <c r="G997" s="165">
        <v>1</v>
      </c>
      <c r="H997" s="166">
        <v>1332.12</v>
      </c>
      <c r="I997" s="156">
        <v>22000</v>
      </c>
      <c r="J997" s="153" t="s">
        <v>461</v>
      </c>
    </row>
    <row r="998" spans="1:10" x14ac:dyDescent="0.2">
      <c r="A998" s="153" t="s">
        <v>404</v>
      </c>
      <c r="B998" s="153" t="s">
        <v>405</v>
      </c>
      <c r="C998" s="154">
        <v>44074</v>
      </c>
      <c r="D998" s="153">
        <v>185</v>
      </c>
      <c r="E998" s="153" t="s">
        <v>427</v>
      </c>
      <c r="F998" s="153" t="s">
        <v>487</v>
      </c>
      <c r="G998" s="165">
        <v>1</v>
      </c>
      <c r="H998" s="166">
        <v>1368</v>
      </c>
      <c r="I998" s="156">
        <v>24624</v>
      </c>
      <c r="J998" s="153" t="s">
        <v>461</v>
      </c>
    </row>
    <row r="999" spans="1:10" x14ac:dyDescent="0.2">
      <c r="A999" s="153" t="s">
        <v>404</v>
      </c>
      <c r="B999" s="153" t="s">
        <v>405</v>
      </c>
      <c r="C999" s="154">
        <v>44074</v>
      </c>
      <c r="D999" s="153">
        <v>406</v>
      </c>
      <c r="E999" s="153" t="s">
        <v>428</v>
      </c>
      <c r="F999" s="153" t="s">
        <v>485</v>
      </c>
      <c r="G999" s="165">
        <v>1</v>
      </c>
      <c r="H999" s="166">
        <v>1009</v>
      </c>
      <c r="I999" s="156">
        <v>38261.519999999997</v>
      </c>
      <c r="J999" s="153" t="s">
        <v>461</v>
      </c>
    </row>
    <row r="1000" spans="1:10" x14ac:dyDescent="0.2">
      <c r="A1000" s="153" t="s">
        <v>404</v>
      </c>
      <c r="B1000" s="153" t="s">
        <v>405</v>
      </c>
      <c r="C1000" s="154">
        <v>44074</v>
      </c>
      <c r="D1000" s="153">
        <v>98</v>
      </c>
      <c r="E1000" s="153" t="s">
        <v>429</v>
      </c>
      <c r="F1000" s="153" t="s">
        <v>472</v>
      </c>
      <c r="G1000" s="165">
        <v>1</v>
      </c>
      <c r="H1000" s="166">
        <v>1</v>
      </c>
      <c r="I1000" s="156">
        <v>1000</v>
      </c>
      <c r="J1000" s="153" t="s">
        <v>461</v>
      </c>
    </row>
    <row r="1001" spans="1:10" x14ac:dyDescent="0.2">
      <c r="A1001" s="153" t="s">
        <v>404</v>
      </c>
      <c r="B1001" s="153" t="s">
        <v>405</v>
      </c>
      <c r="C1001" s="154">
        <v>44074</v>
      </c>
      <c r="D1001" s="153">
        <v>98</v>
      </c>
      <c r="E1001" s="153" t="s">
        <v>429</v>
      </c>
      <c r="F1001" s="153" t="s">
        <v>495</v>
      </c>
      <c r="G1001" s="165">
        <v>1</v>
      </c>
      <c r="H1001" s="166">
        <v>1</v>
      </c>
      <c r="I1001" s="156">
        <v>1</v>
      </c>
      <c r="J1001" s="153" t="s">
        <v>461</v>
      </c>
    </row>
    <row r="1002" spans="1:10" x14ac:dyDescent="0.2">
      <c r="A1002" s="153" t="s">
        <v>404</v>
      </c>
      <c r="B1002" s="153" t="s">
        <v>405</v>
      </c>
      <c r="C1002" s="154">
        <v>44074</v>
      </c>
      <c r="D1002" s="153">
        <v>98</v>
      </c>
      <c r="E1002" s="153" t="s">
        <v>429</v>
      </c>
      <c r="F1002" s="153" t="s">
        <v>478</v>
      </c>
      <c r="G1002" s="165">
        <v>1</v>
      </c>
      <c r="H1002" s="166">
        <v>450</v>
      </c>
      <c r="I1002" s="156">
        <v>9450</v>
      </c>
      <c r="J1002" s="153" t="s">
        <v>461</v>
      </c>
    </row>
    <row r="1003" spans="1:10" x14ac:dyDescent="0.2">
      <c r="A1003" s="153" t="s">
        <v>404</v>
      </c>
      <c r="B1003" s="153" t="s">
        <v>405</v>
      </c>
      <c r="C1003" s="154">
        <v>44074</v>
      </c>
      <c r="D1003" s="153">
        <v>98</v>
      </c>
      <c r="E1003" s="153" t="s">
        <v>429</v>
      </c>
      <c r="F1003" s="153" t="s">
        <v>468</v>
      </c>
      <c r="G1003" s="165">
        <v>1</v>
      </c>
      <c r="H1003" s="166">
        <v>1369</v>
      </c>
      <c r="I1003" s="156">
        <v>21165.68</v>
      </c>
      <c r="J1003" s="153" t="s">
        <v>461</v>
      </c>
    </row>
    <row r="1004" spans="1:10" x14ac:dyDescent="0.2">
      <c r="A1004" s="153" t="s">
        <v>404</v>
      </c>
      <c r="B1004" s="153" t="s">
        <v>405</v>
      </c>
      <c r="C1004" s="154">
        <v>44074</v>
      </c>
      <c r="D1004" s="153">
        <v>98</v>
      </c>
      <c r="E1004" s="153" t="s">
        <v>429</v>
      </c>
      <c r="F1004" s="153" t="s">
        <v>487</v>
      </c>
      <c r="G1004" s="165">
        <v>1</v>
      </c>
      <c r="H1004" s="166">
        <v>930</v>
      </c>
      <c r="I1004" s="156">
        <v>16368</v>
      </c>
      <c r="J1004" s="153" t="s">
        <v>461</v>
      </c>
    </row>
    <row r="1005" spans="1:10" x14ac:dyDescent="0.2">
      <c r="A1005" s="153" t="s">
        <v>404</v>
      </c>
      <c r="B1005" s="153" t="s">
        <v>405</v>
      </c>
      <c r="C1005" s="154">
        <v>44074</v>
      </c>
      <c r="D1005" s="153">
        <v>98</v>
      </c>
      <c r="E1005" s="153" t="s">
        <v>429</v>
      </c>
      <c r="F1005" s="153" t="s">
        <v>491</v>
      </c>
      <c r="G1005" s="165">
        <v>1</v>
      </c>
      <c r="H1005" s="166">
        <v>60</v>
      </c>
      <c r="I1005" s="156">
        <v>1582.36</v>
      </c>
      <c r="J1005" s="153" t="s">
        <v>461</v>
      </c>
    </row>
    <row r="1006" spans="1:10" x14ac:dyDescent="0.2">
      <c r="A1006" s="153" t="s">
        <v>404</v>
      </c>
      <c r="B1006" s="153" t="s">
        <v>405</v>
      </c>
      <c r="C1006" s="154">
        <v>44074</v>
      </c>
      <c r="D1006" s="153">
        <v>446</v>
      </c>
      <c r="E1006" s="153" t="s">
        <v>430</v>
      </c>
      <c r="F1006" s="153" t="s">
        <v>491</v>
      </c>
      <c r="G1006" s="165">
        <v>1</v>
      </c>
      <c r="H1006" s="166">
        <v>2406.7399999999998</v>
      </c>
      <c r="I1006" s="156">
        <v>40914.58</v>
      </c>
      <c r="J1006" s="153" t="s">
        <v>461</v>
      </c>
    </row>
    <row r="1007" spans="1:10" x14ac:dyDescent="0.2">
      <c r="A1007" s="153" t="s">
        <v>404</v>
      </c>
      <c r="B1007" s="153" t="s">
        <v>405</v>
      </c>
      <c r="C1007" s="154">
        <v>44074</v>
      </c>
      <c r="D1007" s="153">
        <v>188</v>
      </c>
      <c r="E1007" s="153" t="s">
        <v>431</v>
      </c>
      <c r="F1007" s="153" t="s">
        <v>478</v>
      </c>
      <c r="G1007" s="165">
        <v>1</v>
      </c>
      <c r="H1007" s="166">
        <v>1047.5999999999999</v>
      </c>
      <c r="I1007" s="156">
        <v>21106.51</v>
      </c>
      <c r="J1007" s="153" t="s">
        <v>461</v>
      </c>
    </row>
    <row r="1008" spans="1:10" x14ac:dyDescent="0.2">
      <c r="A1008" s="153" t="s">
        <v>404</v>
      </c>
      <c r="B1008" s="153" t="s">
        <v>405</v>
      </c>
      <c r="C1008" s="154">
        <v>44074</v>
      </c>
      <c r="D1008" s="153">
        <v>442</v>
      </c>
      <c r="E1008" s="153" t="s">
        <v>432</v>
      </c>
      <c r="F1008" s="153" t="s">
        <v>482</v>
      </c>
      <c r="G1008" s="165">
        <v>1</v>
      </c>
      <c r="H1008" s="166">
        <v>87</v>
      </c>
      <c r="I1008" s="156">
        <v>1435.5</v>
      </c>
      <c r="J1008" s="153" t="s">
        <v>461</v>
      </c>
    </row>
    <row r="1009" spans="1:10" x14ac:dyDescent="0.2">
      <c r="A1009" s="153" t="s">
        <v>404</v>
      </c>
      <c r="B1009" s="153" t="s">
        <v>405</v>
      </c>
      <c r="C1009" s="154">
        <v>44074</v>
      </c>
      <c r="D1009" s="153">
        <v>442</v>
      </c>
      <c r="E1009" s="153" t="s">
        <v>432</v>
      </c>
      <c r="F1009" s="153" t="s">
        <v>464</v>
      </c>
      <c r="G1009" s="165">
        <v>1</v>
      </c>
      <c r="H1009" s="166">
        <v>245.03</v>
      </c>
      <c r="I1009" s="156">
        <v>5627.22</v>
      </c>
      <c r="J1009" s="153" t="s">
        <v>461</v>
      </c>
    </row>
    <row r="1010" spans="1:10" x14ac:dyDescent="0.2">
      <c r="A1010" s="153" t="s">
        <v>404</v>
      </c>
      <c r="B1010" s="153" t="s">
        <v>405</v>
      </c>
      <c r="C1010" s="154">
        <v>44074</v>
      </c>
      <c r="D1010" s="153">
        <v>449</v>
      </c>
      <c r="E1010" s="153" t="s">
        <v>433</v>
      </c>
      <c r="F1010" s="153" t="s">
        <v>468</v>
      </c>
      <c r="G1010" s="165">
        <v>1</v>
      </c>
      <c r="H1010" s="166">
        <v>1160.29</v>
      </c>
      <c r="I1010" s="156">
        <v>14580.62</v>
      </c>
      <c r="J1010" s="153" t="s">
        <v>461</v>
      </c>
    </row>
    <row r="1011" spans="1:10" x14ac:dyDescent="0.2">
      <c r="A1011" s="153" t="s">
        <v>404</v>
      </c>
      <c r="B1011" s="153" t="s">
        <v>405</v>
      </c>
      <c r="C1011" s="154">
        <v>44074</v>
      </c>
      <c r="D1011" s="153">
        <v>456</v>
      </c>
      <c r="E1011" s="153" t="s">
        <v>434</v>
      </c>
      <c r="F1011" s="153" t="s">
        <v>477</v>
      </c>
      <c r="G1011" s="165">
        <v>1</v>
      </c>
      <c r="H1011" s="166">
        <v>513</v>
      </c>
      <c r="I1011" s="156">
        <v>3927</v>
      </c>
      <c r="J1011" s="153" t="s">
        <v>461</v>
      </c>
    </row>
    <row r="1012" spans="1:10" x14ac:dyDescent="0.2">
      <c r="A1012" s="153" t="s">
        <v>404</v>
      </c>
      <c r="B1012" s="153" t="s">
        <v>405</v>
      </c>
      <c r="C1012" s="154">
        <v>44074</v>
      </c>
      <c r="D1012" s="153">
        <v>456</v>
      </c>
      <c r="E1012" s="153" t="s">
        <v>434</v>
      </c>
      <c r="F1012" s="153" t="s">
        <v>494</v>
      </c>
      <c r="G1012" s="165">
        <v>1</v>
      </c>
      <c r="H1012" s="166">
        <v>1243.5899999999999</v>
      </c>
      <c r="I1012" s="156">
        <v>3720.7</v>
      </c>
      <c r="J1012" s="153" t="s">
        <v>461</v>
      </c>
    </row>
    <row r="1013" spans="1:10" x14ac:dyDescent="0.2">
      <c r="A1013" s="153" t="s">
        <v>404</v>
      </c>
      <c r="B1013" s="153" t="s">
        <v>405</v>
      </c>
      <c r="C1013" s="154">
        <v>44074</v>
      </c>
      <c r="D1013" s="153">
        <v>607</v>
      </c>
      <c r="E1013" s="153" t="s">
        <v>436</v>
      </c>
      <c r="F1013" s="153" t="s">
        <v>462</v>
      </c>
      <c r="G1013" s="165">
        <v>1</v>
      </c>
      <c r="H1013" s="166">
        <v>801.14</v>
      </c>
      <c r="I1013" s="156">
        <v>15913.5</v>
      </c>
      <c r="J1013" s="153" t="s">
        <v>461</v>
      </c>
    </row>
    <row r="1014" spans="1:10" x14ac:dyDescent="0.2">
      <c r="A1014" s="153" t="s">
        <v>404</v>
      </c>
      <c r="B1014" s="153" t="s">
        <v>405</v>
      </c>
      <c r="C1014" s="154">
        <v>44074</v>
      </c>
      <c r="D1014" s="153">
        <v>608</v>
      </c>
      <c r="E1014" s="153" t="s">
        <v>437</v>
      </c>
      <c r="F1014" s="153" t="s">
        <v>462</v>
      </c>
      <c r="G1014" s="165">
        <v>1</v>
      </c>
      <c r="H1014" s="166">
        <v>523.74</v>
      </c>
      <c r="I1014" s="156">
        <v>7638.48</v>
      </c>
      <c r="J1014" s="153" t="s">
        <v>461</v>
      </c>
    </row>
    <row r="1015" spans="1:10" x14ac:dyDescent="0.2">
      <c r="A1015" s="153" t="s">
        <v>404</v>
      </c>
      <c r="B1015" s="153" t="s">
        <v>405</v>
      </c>
      <c r="C1015" s="154">
        <v>44074</v>
      </c>
      <c r="D1015" s="153">
        <v>458</v>
      </c>
      <c r="E1015" s="153" t="s">
        <v>438</v>
      </c>
      <c r="F1015" s="153" t="s">
        <v>493</v>
      </c>
      <c r="G1015" s="165">
        <v>1</v>
      </c>
      <c r="H1015" s="166">
        <v>30</v>
      </c>
      <c r="I1015" s="156">
        <v>779.26</v>
      </c>
      <c r="J1015" s="153" t="s">
        <v>461</v>
      </c>
    </row>
    <row r="1016" spans="1:10" x14ac:dyDescent="0.2">
      <c r="A1016" s="153" t="s">
        <v>404</v>
      </c>
      <c r="B1016" s="153" t="s">
        <v>405</v>
      </c>
      <c r="C1016" s="154">
        <v>44074</v>
      </c>
      <c r="D1016" s="153">
        <v>458</v>
      </c>
      <c r="E1016" s="153" t="s">
        <v>438</v>
      </c>
      <c r="F1016" s="153" t="s">
        <v>492</v>
      </c>
      <c r="G1016" s="165">
        <v>1</v>
      </c>
      <c r="H1016" s="166">
        <v>1086.3599999999999</v>
      </c>
      <c r="I1016" s="156">
        <v>13468.8</v>
      </c>
      <c r="J1016" s="153" t="s">
        <v>461</v>
      </c>
    </row>
    <row r="1017" spans="1:10" x14ac:dyDescent="0.2">
      <c r="A1017" s="153" t="s">
        <v>404</v>
      </c>
      <c r="B1017" s="153" t="s">
        <v>405</v>
      </c>
      <c r="C1017" s="154">
        <v>44074</v>
      </c>
      <c r="D1017" s="153">
        <v>458</v>
      </c>
      <c r="E1017" s="153" t="s">
        <v>438</v>
      </c>
      <c r="F1017" s="153" t="s">
        <v>474</v>
      </c>
      <c r="G1017" s="165">
        <v>1</v>
      </c>
      <c r="H1017" s="166">
        <v>104.19</v>
      </c>
      <c r="I1017" s="156">
        <v>1312.5</v>
      </c>
      <c r="J1017" s="153" t="s">
        <v>461</v>
      </c>
    </row>
    <row r="1018" spans="1:10" x14ac:dyDescent="0.2">
      <c r="A1018" s="153" t="s">
        <v>404</v>
      </c>
      <c r="B1018" s="153" t="s">
        <v>405</v>
      </c>
      <c r="C1018" s="154">
        <v>44074</v>
      </c>
      <c r="D1018" s="153">
        <v>458</v>
      </c>
      <c r="E1018" s="153" t="s">
        <v>438</v>
      </c>
      <c r="F1018" s="153" t="s">
        <v>464</v>
      </c>
      <c r="G1018" s="165">
        <v>1</v>
      </c>
      <c r="H1018" s="166">
        <v>60.63</v>
      </c>
      <c r="I1018" s="156">
        <v>41.73</v>
      </c>
      <c r="J1018" s="153" t="s">
        <v>461</v>
      </c>
    </row>
    <row r="1019" spans="1:10" x14ac:dyDescent="0.2">
      <c r="A1019" s="153" t="s">
        <v>404</v>
      </c>
      <c r="B1019" s="153" t="s">
        <v>405</v>
      </c>
      <c r="C1019" s="154">
        <v>44074</v>
      </c>
      <c r="D1019" s="153">
        <v>535</v>
      </c>
      <c r="E1019" s="153" t="s">
        <v>439</v>
      </c>
      <c r="F1019" s="153" t="s">
        <v>462</v>
      </c>
      <c r="G1019" s="165">
        <v>1</v>
      </c>
      <c r="H1019" s="166">
        <v>3742</v>
      </c>
      <c r="I1019" s="156">
        <v>81600</v>
      </c>
      <c r="J1019" s="153" t="s">
        <v>461</v>
      </c>
    </row>
    <row r="1020" spans="1:10" x14ac:dyDescent="0.2">
      <c r="A1020" s="153" t="s">
        <v>404</v>
      </c>
      <c r="B1020" s="153" t="s">
        <v>405</v>
      </c>
      <c r="C1020" s="154">
        <v>44074</v>
      </c>
      <c r="D1020" s="153">
        <v>471</v>
      </c>
      <c r="E1020" s="153" t="s">
        <v>441</v>
      </c>
      <c r="F1020" s="153" t="s">
        <v>489</v>
      </c>
      <c r="G1020" s="165">
        <v>1</v>
      </c>
      <c r="H1020" s="166">
        <v>450</v>
      </c>
      <c r="I1020" s="156">
        <v>3150</v>
      </c>
      <c r="J1020" s="153" t="s">
        <v>461</v>
      </c>
    </row>
    <row r="1021" spans="1:10" x14ac:dyDescent="0.2">
      <c r="A1021" s="153" t="s">
        <v>404</v>
      </c>
      <c r="B1021" s="153" t="s">
        <v>405</v>
      </c>
      <c r="C1021" s="154">
        <v>44074</v>
      </c>
      <c r="D1021" s="153">
        <v>471</v>
      </c>
      <c r="E1021" s="153" t="s">
        <v>441</v>
      </c>
      <c r="F1021" s="153" t="s">
        <v>468</v>
      </c>
      <c r="G1021" s="165">
        <v>1</v>
      </c>
      <c r="H1021" s="166">
        <v>670</v>
      </c>
      <c r="I1021" s="156">
        <v>15942.78</v>
      </c>
      <c r="J1021" s="153" t="s">
        <v>461</v>
      </c>
    </row>
    <row r="1022" spans="1:10" x14ac:dyDescent="0.2">
      <c r="A1022" s="153" t="s">
        <v>404</v>
      </c>
      <c r="B1022" s="153" t="s">
        <v>405</v>
      </c>
      <c r="C1022" s="154">
        <v>44074</v>
      </c>
      <c r="D1022" s="153">
        <v>471</v>
      </c>
      <c r="E1022" s="153" t="s">
        <v>441</v>
      </c>
      <c r="F1022" s="153" t="s">
        <v>488</v>
      </c>
      <c r="G1022" s="165">
        <v>1</v>
      </c>
      <c r="H1022" s="166">
        <v>6452</v>
      </c>
      <c r="I1022" s="156">
        <v>78717.5</v>
      </c>
      <c r="J1022" s="153" t="s">
        <v>461</v>
      </c>
    </row>
    <row r="1023" spans="1:10" x14ac:dyDescent="0.2">
      <c r="A1023" s="153" t="s">
        <v>404</v>
      </c>
      <c r="B1023" s="153" t="s">
        <v>405</v>
      </c>
      <c r="C1023" s="154">
        <v>44074</v>
      </c>
      <c r="D1023" s="153">
        <v>584</v>
      </c>
      <c r="E1023" s="153" t="s">
        <v>442</v>
      </c>
      <c r="F1023" s="153" t="s">
        <v>463</v>
      </c>
      <c r="G1023" s="165">
        <v>1</v>
      </c>
      <c r="H1023" s="166">
        <v>906</v>
      </c>
      <c r="I1023" s="156">
        <v>18255.900000000001</v>
      </c>
      <c r="J1023" s="153" t="s">
        <v>461</v>
      </c>
    </row>
    <row r="1024" spans="1:10" x14ac:dyDescent="0.2">
      <c r="A1024" s="153" t="s">
        <v>404</v>
      </c>
      <c r="B1024" s="153" t="s">
        <v>405</v>
      </c>
      <c r="C1024" s="154">
        <v>44074</v>
      </c>
      <c r="D1024" s="153">
        <v>403</v>
      </c>
      <c r="E1024" s="153" t="s">
        <v>444</v>
      </c>
      <c r="F1024" s="153" t="s">
        <v>468</v>
      </c>
      <c r="G1024" s="165">
        <v>2</v>
      </c>
      <c r="H1024" s="166">
        <v>316.37</v>
      </c>
      <c r="I1024" s="156">
        <v>6035.17</v>
      </c>
      <c r="J1024" s="153" t="s">
        <v>461</v>
      </c>
    </row>
    <row r="1025" spans="1:10" x14ac:dyDescent="0.2">
      <c r="A1025" s="153" t="s">
        <v>404</v>
      </c>
      <c r="B1025" s="153" t="s">
        <v>405</v>
      </c>
      <c r="C1025" s="154">
        <v>44074</v>
      </c>
      <c r="D1025" s="153">
        <v>451</v>
      </c>
      <c r="E1025" s="153" t="s">
        <v>446</v>
      </c>
      <c r="F1025" s="153" t="s">
        <v>487</v>
      </c>
      <c r="G1025" s="165">
        <v>1</v>
      </c>
      <c r="H1025" s="166">
        <v>730</v>
      </c>
      <c r="I1025" s="156">
        <v>11550</v>
      </c>
      <c r="J1025" s="153" t="s">
        <v>461</v>
      </c>
    </row>
    <row r="1026" spans="1:10" x14ac:dyDescent="0.2">
      <c r="A1026" s="153" t="s">
        <v>404</v>
      </c>
      <c r="B1026" s="153" t="s">
        <v>405</v>
      </c>
      <c r="C1026" s="154">
        <v>44074</v>
      </c>
      <c r="D1026" s="153">
        <v>464</v>
      </c>
      <c r="E1026" s="153" t="s">
        <v>447</v>
      </c>
      <c r="F1026" s="153" t="s">
        <v>485</v>
      </c>
      <c r="G1026" s="165">
        <v>1</v>
      </c>
      <c r="H1026" s="166">
        <v>2589</v>
      </c>
      <c r="I1026" s="156">
        <v>38715.54</v>
      </c>
      <c r="J1026" s="153" t="s">
        <v>461</v>
      </c>
    </row>
    <row r="1027" spans="1:10" x14ac:dyDescent="0.2">
      <c r="A1027" s="153" t="s">
        <v>404</v>
      </c>
      <c r="B1027" s="153" t="s">
        <v>405</v>
      </c>
      <c r="C1027" s="154">
        <v>44074</v>
      </c>
      <c r="D1027" s="153">
        <v>192</v>
      </c>
      <c r="E1027" s="153" t="s">
        <v>448</v>
      </c>
      <c r="F1027" s="153" t="s">
        <v>485</v>
      </c>
      <c r="G1027" s="165">
        <v>1</v>
      </c>
      <c r="H1027" s="166">
        <v>4127</v>
      </c>
      <c r="I1027" s="156">
        <v>91747.96</v>
      </c>
      <c r="J1027" s="153" t="s">
        <v>461</v>
      </c>
    </row>
    <row r="1028" spans="1:10" x14ac:dyDescent="0.2">
      <c r="A1028" s="153" t="s">
        <v>404</v>
      </c>
      <c r="B1028" s="153" t="s">
        <v>405</v>
      </c>
      <c r="C1028" s="154">
        <v>44074</v>
      </c>
      <c r="D1028" s="153">
        <v>192</v>
      </c>
      <c r="E1028" s="153" t="s">
        <v>448</v>
      </c>
      <c r="F1028" s="153" t="s">
        <v>484</v>
      </c>
      <c r="G1028" s="165">
        <v>1</v>
      </c>
      <c r="H1028" s="166">
        <v>576</v>
      </c>
      <c r="I1028" s="156">
        <v>9216</v>
      </c>
      <c r="J1028" s="153" t="s">
        <v>461</v>
      </c>
    </row>
    <row r="1029" spans="1:10" x14ac:dyDescent="0.2">
      <c r="A1029" s="153" t="s">
        <v>404</v>
      </c>
      <c r="B1029" s="153" t="s">
        <v>405</v>
      </c>
      <c r="C1029" s="154">
        <v>44074</v>
      </c>
      <c r="D1029" s="153">
        <v>192</v>
      </c>
      <c r="E1029" s="153" t="s">
        <v>448</v>
      </c>
      <c r="F1029" s="153" t="s">
        <v>478</v>
      </c>
      <c r="G1029" s="165">
        <v>1</v>
      </c>
      <c r="H1029" s="166">
        <v>288</v>
      </c>
      <c r="I1029" s="156">
        <v>7500</v>
      </c>
      <c r="J1029" s="153" t="s">
        <v>461</v>
      </c>
    </row>
    <row r="1030" spans="1:10" x14ac:dyDescent="0.2">
      <c r="A1030" s="153" t="s">
        <v>404</v>
      </c>
      <c r="B1030" s="153" t="s">
        <v>405</v>
      </c>
      <c r="C1030" s="154">
        <v>44074</v>
      </c>
      <c r="D1030" s="153">
        <v>192</v>
      </c>
      <c r="E1030" s="153" t="s">
        <v>448</v>
      </c>
      <c r="F1030" s="153" t="s">
        <v>468</v>
      </c>
      <c r="G1030" s="165">
        <v>6</v>
      </c>
      <c r="H1030" s="166">
        <v>2245.94</v>
      </c>
      <c r="I1030" s="156">
        <v>42070.83</v>
      </c>
      <c r="J1030" s="153" t="s">
        <v>461</v>
      </c>
    </row>
    <row r="1031" spans="1:10" x14ac:dyDescent="0.2">
      <c r="A1031" s="153" t="s">
        <v>404</v>
      </c>
      <c r="B1031" s="153" t="s">
        <v>405</v>
      </c>
      <c r="C1031" s="154">
        <v>44074</v>
      </c>
      <c r="D1031" s="153">
        <v>192</v>
      </c>
      <c r="E1031" s="153" t="s">
        <v>448</v>
      </c>
      <c r="F1031" s="153" t="s">
        <v>483</v>
      </c>
      <c r="G1031" s="165">
        <v>1</v>
      </c>
      <c r="H1031" s="166">
        <v>482</v>
      </c>
      <c r="I1031" s="156">
        <v>9679.76</v>
      </c>
      <c r="J1031" s="153" t="s">
        <v>461</v>
      </c>
    </row>
    <row r="1032" spans="1:10" x14ac:dyDescent="0.2">
      <c r="A1032" s="153" t="s">
        <v>404</v>
      </c>
      <c r="B1032" s="153" t="s">
        <v>405</v>
      </c>
      <c r="C1032" s="154">
        <v>44074</v>
      </c>
      <c r="D1032" s="153">
        <v>454</v>
      </c>
      <c r="E1032" s="153" t="s">
        <v>449</v>
      </c>
      <c r="F1032" s="153" t="s">
        <v>464</v>
      </c>
      <c r="G1032" s="165">
        <v>1</v>
      </c>
      <c r="H1032" s="166">
        <v>30.46</v>
      </c>
      <c r="I1032" s="156">
        <v>487.36</v>
      </c>
      <c r="J1032" s="153" t="s">
        <v>461</v>
      </c>
    </row>
    <row r="1033" spans="1:10" x14ac:dyDescent="0.2">
      <c r="A1033" s="153" t="s">
        <v>404</v>
      </c>
      <c r="B1033" s="153" t="s">
        <v>405</v>
      </c>
      <c r="C1033" s="154">
        <v>44074</v>
      </c>
      <c r="D1033" s="153">
        <v>453</v>
      </c>
      <c r="E1033" s="153" t="s">
        <v>450</v>
      </c>
      <c r="F1033" s="153" t="s">
        <v>482</v>
      </c>
      <c r="G1033" s="165">
        <v>1</v>
      </c>
      <c r="H1033" s="166">
        <v>49.09</v>
      </c>
      <c r="I1033" s="156">
        <v>1426.45</v>
      </c>
      <c r="J1033" s="153" t="s">
        <v>461</v>
      </c>
    </row>
    <row r="1034" spans="1:10" x14ac:dyDescent="0.2">
      <c r="A1034" s="153" t="s">
        <v>404</v>
      </c>
      <c r="B1034" s="153" t="s">
        <v>405</v>
      </c>
      <c r="C1034" s="154">
        <v>44074</v>
      </c>
      <c r="D1034" s="153">
        <v>144</v>
      </c>
      <c r="E1034" s="153" t="s">
        <v>451</v>
      </c>
      <c r="F1034" s="153" t="s">
        <v>481</v>
      </c>
      <c r="G1034" s="165">
        <v>1</v>
      </c>
      <c r="H1034" s="166">
        <v>51.77</v>
      </c>
      <c r="I1034" s="156">
        <v>1075</v>
      </c>
      <c r="J1034" s="153" t="s">
        <v>461</v>
      </c>
    </row>
    <row r="1035" spans="1:10" x14ac:dyDescent="0.2">
      <c r="A1035" s="153" t="s">
        <v>404</v>
      </c>
      <c r="B1035" s="153" t="s">
        <v>405</v>
      </c>
      <c r="C1035" s="154">
        <v>44074</v>
      </c>
      <c r="D1035" s="153">
        <v>144</v>
      </c>
      <c r="E1035" s="153" t="s">
        <v>451</v>
      </c>
      <c r="F1035" s="153" t="s">
        <v>480</v>
      </c>
      <c r="G1035" s="165">
        <v>1</v>
      </c>
      <c r="H1035" s="166">
        <v>61.1</v>
      </c>
      <c r="I1035" s="156">
        <v>1973.9</v>
      </c>
      <c r="J1035" s="153" t="s">
        <v>461</v>
      </c>
    </row>
    <row r="1036" spans="1:10" x14ac:dyDescent="0.2">
      <c r="A1036" s="153" t="s">
        <v>404</v>
      </c>
      <c r="B1036" s="153" t="s">
        <v>405</v>
      </c>
      <c r="C1036" s="154">
        <v>44074</v>
      </c>
      <c r="D1036" s="153">
        <v>144</v>
      </c>
      <c r="E1036" s="153" t="s">
        <v>451</v>
      </c>
      <c r="F1036" s="153" t="s">
        <v>479</v>
      </c>
      <c r="G1036" s="165">
        <v>1</v>
      </c>
      <c r="H1036" s="166">
        <v>65.5</v>
      </c>
      <c r="I1036" s="156">
        <v>1657.57</v>
      </c>
      <c r="J1036" s="153" t="s">
        <v>461</v>
      </c>
    </row>
    <row r="1037" spans="1:10" x14ac:dyDescent="0.2">
      <c r="A1037" s="153" t="s">
        <v>404</v>
      </c>
      <c r="B1037" s="153" t="s">
        <v>405</v>
      </c>
      <c r="C1037" s="154">
        <v>44074</v>
      </c>
      <c r="D1037" s="153">
        <v>144</v>
      </c>
      <c r="E1037" s="153" t="s">
        <v>451</v>
      </c>
      <c r="F1037" s="153" t="s">
        <v>478</v>
      </c>
      <c r="G1037" s="165">
        <v>1</v>
      </c>
      <c r="H1037" s="166">
        <v>44.19</v>
      </c>
      <c r="I1037" s="156">
        <v>1529.22</v>
      </c>
      <c r="J1037" s="153" t="s">
        <v>461</v>
      </c>
    </row>
    <row r="1038" spans="1:10" x14ac:dyDescent="0.2">
      <c r="A1038" s="153" t="s">
        <v>404</v>
      </c>
      <c r="B1038" s="153" t="s">
        <v>405</v>
      </c>
      <c r="C1038" s="154">
        <v>44074</v>
      </c>
      <c r="D1038" s="153">
        <v>144</v>
      </c>
      <c r="E1038" s="153" t="s">
        <v>451</v>
      </c>
      <c r="F1038" s="153" t="s">
        <v>477</v>
      </c>
      <c r="G1038" s="165">
        <v>1</v>
      </c>
      <c r="H1038" s="166">
        <v>2144.7600000000002</v>
      </c>
      <c r="I1038" s="156">
        <v>19845</v>
      </c>
      <c r="J1038" s="153" t="s">
        <v>461</v>
      </c>
    </row>
    <row r="1039" spans="1:10" x14ac:dyDescent="0.2">
      <c r="A1039" s="153" t="s">
        <v>404</v>
      </c>
      <c r="B1039" s="153" t="s">
        <v>405</v>
      </c>
      <c r="C1039" s="154">
        <v>44074</v>
      </c>
      <c r="D1039" s="153">
        <v>144</v>
      </c>
      <c r="E1039" s="153" t="s">
        <v>451</v>
      </c>
      <c r="F1039" s="153" t="s">
        <v>466</v>
      </c>
      <c r="G1039" s="165">
        <v>1</v>
      </c>
      <c r="H1039" s="166">
        <v>170.83</v>
      </c>
      <c r="I1039" s="156">
        <v>1997.31</v>
      </c>
      <c r="J1039" s="153" t="s">
        <v>461</v>
      </c>
    </row>
    <row r="1040" spans="1:10" x14ac:dyDescent="0.2">
      <c r="A1040" s="153" t="s">
        <v>404</v>
      </c>
      <c r="B1040" s="153" t="s">
        <v>405</v>
      </c>
      <c r="C1040" s="154">
        <v>44074</v>
      </c>
      <c r="D1040" s="153">
        <v>435</v>
      </c>
      <c r="E1040" s="153" t="s">
        <v>452</v>
      </c>
      <c r="F1040" s="153" t="s">
        <v>476</v>
      </c>
      <c r="G1040" s="165">
        <v>1</v>
      </c>
      <c r="H1040" s="166">
        <v>4536.7</v>
      </c>
      <c r="I1040" s="156">
        <v>40663.01</v>
      </c>
      <c r="J1040" s="153" t="s">
        <v>461</v>
      </c>
    </row>
    <row r="1041" spans="1:10" x14ac:dyDescent="0.2">
      <c r="A1041" s="153" t="s">
        <v>404</v>
      </c>
      <c r="B1041" s="153" t="s">
        <v>405</v>
      </c>
      <c r="C1041" s="154">
        <v>44074</v>
      </c>
      <c r="D1041" s="153">
        <v>438</v>
      </c>
      <c r="E1041" s="153" t="s">
        <v>453</v>
      </c>
      <c r="F1041" s="153" t="s">
        <v>476</v>
      </c>
      <c r="G1041" s="165">
        <v>1</v>
      </c>
      <c r="H1041" s="166">
        <v>933.52</v>
      </c>
      <c r="I1041" s="156">
        <v>4745.42</v>
      </c>
      <c r="J1041" s="153" t="s">
        <v>461</v>
      </c>
    </row>
    <row r="1042" spans="1:10" x14ac:dyDescent="0.2">
      <c r="A1042" s="153" t="s">
        <v>404</v>
      </c>
      <c r="B1042" s="153" t="s">
        <v>405</v>
      </c>
      <c r="C1042" s="154">
        <v>44074</v>
      </c>
      <c r="D1042" s="153">
        <v>546</v>
      </c>
      <c r="E1042" s="153" t="s">
        <v>455</v>
      </c>
      <c r="F1042" s="153" t="s">
        <v>463</v>
      </c>
      <c r="G1042" s="165">
        <v>1</v>
      </c>
      <c r="H1042" s="166">
        <v>80.02</v>
      </c>
      <c r="I1042" s="156">
        <v>1742.79</v>
      </c>
      <c r="J1042" s="153" t="s">
        <v>461</v>
      </c>
    </row>
    <row r="1043" spans="1:10" x14ac:dyDescent="0.2">
      <c r="A1043" s="153" t="s">
        <v>404</v>
      </c>
      <c r="B1043" s="153" t="s">
        <v>405</v>
      </c>
      <c r="C1043" s="154">
        <v>44074</v>
      </c>
      <c r="D1043" s="153">
        <v>546</v>
      </c>
      <c r="E1043" s="153" t="s">
        <v>455</v>
      </c>
      <c r="F1043" s="153" t="s">
        <v>475</v>
      </c>
      <c r="G1043" s="165">
        <v>1</v>
      </c>
      <c r="H1043" s="166">
        <v>80.040000000000006</v>
      </c>
      <c r="I1043" s="156">
        <v>1040.52</v>
      </c>
      <c r="J1043" s="153" t="s">
        <v>461</v>
      </c>
    </row>
    <row r="1044" spans="1:10" x14ac:dyDescent="0.2">
      <c r="A1044" s="153" t="s">
        <v>404</v>
      </c>
      <c r="B1044" s="153" t="s">
        <v>405</v>
      </c>
      <c r="C1044" s="154">
        <v>44074</v>
      </c>
      <c r="D1044" s="153">
        <v>546</v>
      </c>
      <c r="E1044" s="153" t="s">
        <v>455</v>
      </c>
      <c r="F1044" s="153" t="s">
        <v>474</v>
      </c>
      <c r="G1044" s="165">
        <v>3</v>
      </c>
      <c r="H1044" s="166">
        <v>316.77</v>
      </c>
      <c r="I1044" s="156">
        <v>4943.6499999999996</v>
      </c>
      <c r="J1044" s="153" t="s">
        <v>461</v>
      </c>
    </row>
    <row r="1045" spans="1:10" x14ac:dyDescent="0.2">
      <c r="A1045" s="153" t="s">
        <v>404</v>
      </c>
      <c r="B1045" s="153" t="s">
        <v>405</v>
      </c>
      <c r="C1045" s="154">
        <v>44074</v>
      </c>
      <c r="D1045" s="153">
        <v>546</v>
      </c>
      <c r="E1045" s="153" t="s">
        <v>455</v>
      </c>
      <c r="F1045" s="153" t="s">
        <v>464</v>
      </c>
      <c r="G1045" s="165">
        <v>1</v>
      </c>
      <c r="H1045" s="166">
        <v>80.02</v>
      </c>
      <c r="I1045" s="156">
        <v>1200.3</v>
      </c>
      <c r="J1045" s="153" t="s">
        <v>461</v>
      </c>
    </row>
    <row r="1046" spans="1:10" x14ac:dyDescent="0.2">
      <c r="A1046" s="153" t="s">
        <v>404</v>
      </c>
      <c r="B1046" s="153" t="s">
        <v>405</v>
      </c>
      <c r="C1046" s="154">
        <v>44074</v>
      </c>
      <c r="D1046" s="153">
        <v>546</v>
      </c>
      <c r="E1046" s="153" t="s">
        <v>455</v>
      </c>
      <c r="F1046" s="153" t="s">
        <v>473</v>
      </c>
      <c r="G1046" s="165">
        <v>1</v>
      </c>
      <c r="H1046" s="166">
        <v>274.33999999999997</v>
      </c>
      <c r="I1046" s="156">
        <v>3219.7</v>
      </c>
      <c r="J1046" s="153" t="s">
        <v>461</v>
      </c>
    </row>
    <row r="1047" spans="1:10" x14ac:dyDescent="0.2">
      <c r="A1047" s="153" t="s">
        <v>404</v>
      </c>
      <c r="B1047" s="153" t="s">
        <v>405</v>
      </c>
      <c r="C1047" s="154">
        <v>44074</v>
      </c>
      <c r="D1047" s="153">
        <v>496</v>
      </c>
      <c r="E1047" s="153" t="s">
        <v>457</v>
      </c>
      <c r="F1047" s="153" t="s">
        <v>471</v>
      </c>
      <c r="G1047" s="165">
        <v>1</v>
      </c>
      <c r="H1047" s="166">
        <v>128.84</v>
      </c>
      <c r="I1047" s="156">
        <v>2762.43</v>
      </c>
      <c r="J1047" s="153" t="s">
        <v>461</v>
      </c>
    </row>
    <row r="1048" spans="1:10" x14ac:dyDescent="0.2">
      <c r="A1048" s="153" t="s">
        <v>404</v>
      </c>
      <c r="B1048" s="153" t="s">
        <v>405</v>
      </c>
      <c r="C1048" s="154">
        <v>44074</v>
      </c>
      <c r="D1048" s="153">
        <v>496</v>
      </c>
      <c r="E1048" s="153" t="s">
        <v>457</v>
      </c>
      <c r="F1048" s="153" t="s">
        <v>484</v>
      </c>
      <c r="G1048" s="165">
        <v>1</v>
      </c>
      <c r="H1048" s="166">
        <v>10</v>
      </c>
      <c r="I1048" s="156">
        <v>65.34</v>
      </c>
      <c r="J1048" s="153" t="s">
        <v>461</v>
      </c>
    </row>
    <row r="1049" spans="1:10" x14ac:dyDescent="0.2">
      <c r="A1049" s="153" t="s">
        <v>404</v>
      </c>
      <c r="B1049" s="153" t="s">
        <v>405</v>
      </c>
      <c r="C1049" s="154">
        <v>44074</v>
      </c>
      <c r="D1049" s="153">
        <v>100</v>
      </c>
      <c r="E1049" s="153" t="s">
        <v>458</v>
      </c>
      <c r="F1049" s="153" t="s">
        <v>472</v>
      </c>
      <c r="G1049" s="165">
        <v>1</v>
      </c>
      <c r="H1049" s="166">
        <v>910.81</v>
      </c>
      <c r="I1049" s="156">
        <v>15939.18</v>
      </c>
      <c r="J1049" s="153" t="s">
        <v>461</v>
      </c>
    </row>
    <row r="1050" spans="1:10" x14ac:dyDescent="0.2">
      <c r="A1050" s="153" t="s">
        <v>404</v>
      </c>
      <c r="B1050" s="153" t="s">
        <v>405</v>
      </c>
      <c r="C1050" s="154">
        <v>44074</v>
      </c>
      <c r="D1050" s="153">
        <v>100</v>
      </c>
      <c r="E1050" s="153" t="s">
        <v>458</v>
      </c>
      <c r="F1050" s="153" t="s">
        <v>471</v>
      </c>
      <c r="G1050" s="165">
        <v>1</v>
      </c>
      <c r="H1050" s="166">
        <v>378.51</v>
      </c>
      <c r="I1050" s="156">
        <v>7501.19</v>
      </c>
      <c r="J1050" s="153" t="s">
        <v>461</v>
      </c>
    </row>
    <row r="1051" spans="1:10" x14ac:dyDescent="0.2">
      <c r="A1051" s="153" t="s">
        <v>404</v>
      </c>
      <c r="B1051" s="153" t="s">
        <v>405</v>
      </c>
      <c r="C1051" s="154">
        <v>44074</v>
      </c>
      <c r="D1051" s="153">
        <v>100</v>
      </c>
      <c r="E1051" s="153" t="s">
        <v>458</v>
      </c>
      <c r="F1051" s="153" t="s">
        <v>470</v>
      </c>
      <c r="G1051" s="165">
        <v>1</v>
      </c>
      <c r="H1051" s="166">
        <v>124.86</v>
      </c>
      <c r="I1051" s="156">
        <v>2680.19</v>
      </c>
      <c r="J1051" s="153" t="s">
        <v>461</v>
      </c>
    </row>
    <row r="1052" spans="1:10" x14ac:dyDescent="0.2">
      <c r="A1052" s="153" t="s">
        <v>404</v>
      </c>
      <c r="B1052" s="153" t="s">
        <v>405</v>
      </c>
      <c r="C1052" s="154">
        <v>44074</v>
      </c>
      <c r="D1052" s="153">
        <v>100</v>
      </c>
      <c r="E1052" s="153" t="s">
        <v>458</v>
      </c>
      <c r="F1052" s="153" t="s">
        <v>469</v>
      </c>
      <c r="G1052" s="165">
        <v>1</v>
      </c>
      <c r="H1052" s="166">
        <v>140.01</v>
      </c>
      <c r="I1052" s="156">
        <v>3079.28</v>
      </c>
      <c r="J1052" s="153" t="s">
        <v>461</v>
      </c>
    </row>
    <row r="1053" spans="1:10" x14ac:dyDescent="0.2">
      <c r="A1053" s="153" t="s">
        <v>404</v>
      </c>
      <c r="B1053" s="153" t="s">
        <v>405</v>
      </c>
      <c r="C1053" s="154">
        <v>44074</v>
      </c>
      <c r="D1053" s="153">
        <v>100</v>
      </c>
      <c r="E1053" s="153" t="s">
        <v>458</v>
      </c>
      <c r="F1053" s="153" t="s">
        <v>467</v>
      </c>
      <c r="G1053" s="165">
        <v>1</v>
      </c>
      <c r="H1053" s="166">
        <v>514.04</v>
      </c>
      <c r="I1053" s="156">
        <v>13924.54</v>
      </c>
      <c r="J1053" s="153" t="s">
        <v>461</v>
      </c>
    </row>
    <row r="1054" spans="1:10" x14ac:dyDescent="0.2">
      <c r="A1054" s="153" t="s">
        <v>404</v>
      </c>
      <c r="B1054" s="153" t="s">
        <v>405</v>
      </c>
      <c r="C1054" s="154">
        <v>44074</v>
      </c>
      <c r="D1054" s="153">
        <v>100</v>
      </c>
      <c r="E1054" s="153" t="s">
        <v>458</v>
      </c>
      <c r="F1054" s="153" t="s">
        <v>466</v>
      </c>
      <c r="G1054" s="165">
        <v>1</v>
      </c>
      <c r="H1054" s="166">
        <v>90.72</v>
      </c>
      <c r="I1054" s="156">
        <v>1723.68</v>
      </c>
      <c r="J1054" s="153" t="s">
        <v>461</v>
      </c>
    </row>
    <row r="1055" spans="1:10" x14ac:dyDescent="0.2">
      <c r="A1055" s="153" t="s">
        <v>404</v>
      </c>
      <c r="B1055" s="153" t="s">
        <v>405</v>
      </c>
      <c r="C1055" s="154">
        <v>44074</v>
      </c>
      <c r="D1055" s="153">
        <v>100</v>
      </c>
      <c r="E1055" s="153" t="s">
        <v>458</v>
      </c>
      <c r="F1055" s="153" t="s">
        <v>465</v>
      </c>
      <c r="G1055" s="165">
        <v>1</v>
      </c>
      <c r="H1055" s="166">
        <v>1</v>
      </c>
      <c r="I1055" s="156">
        <v>1</v>
      </c>
      <c r="J1055" s="153" t="s">
        <v>461</v>
      </c>
    </row>
    <row r="1056" spans="1:10" x14ac:dyDescent="0.2">
      <c r="A1056" s="153" t="s">
        <v>404</v>
      </c>
      <c r="B1056" s="153" t="s">
        <v>405</v>
      </c>
      <c r="C1056" s="154">
        <v>44074</v>
      </c>
      <c r="D1056" s="153">
        <v>100</v>
      </c>
      <c r="E1056" s="153" t="s">
        <v>458</v>
      </c>
      <c r="F1056" s="153" t="s">
        <v>464</v>
      </c>
      <c r="G1056" s="165">
        <v>3</v>
      </c>
      <c r="H1056" s="166">
        <v>748.37</v>
      </c>
      <c r="I1056" s="156">
        <v>15413.15</v>
      </c>
      <c r="J1056" s="153" t="s">
        <v>461</v>
      </c>
    </row>
    <row r="1057" spans="1:10" x14ac:dyDescent="0.2">
      <c r="A1057" s="153" t="s">
        <v>404</v>
      </c>
      <c r="B1057" s="153" t="s">
        <v>405</v>
      </c>
      <c r="C1057" s="154">
        <v>44074</v>
      </c>
      <c r="D1057" s="153">
        <v>444</v>
      </c>
      <c r="E1057" s="153" t="s">
        <v>459</v>
      </c>
      <c r="F1057" s="153" t="s">
        <v>463</v>
      </c>
      <c r="G1057" s="165">
        <v>1</v>
      </c>
      <c r="H1057" s="166">
        <v>5233</v>
      </c>
      <c r="I1057" s="156">
        <v>79178</v>
      </c>
      <c r="J1057" s="153" t="s">
        <v>461</v>
      </c>
    </row>
    <row r="1058" spans="1:10" x14ac:dyDescent="0.2">
      <c r="A1058" s="153" t="s">
        <v>404</v>
      </c>
      <c r="B1058" s="153" t="s">
        <v>405</v>
      </c>
      <c r="C1058" s="154">
        <v>44074</v>
      </c>
      <c r="D1058" s="153">
        <v>619</v>
      </c>
      <c r="E1058" s="153" t="s">
        <v>460</v>
      </c>
      <c r="F1058" s="153" t="s">
        <v>462</v>
      </c>
      <c r="G1058" s="165">
        <v>1</v>
      </c>
      <c r="H1058" s="166">
        <v>3136.6</v>
      </c>
      <c r="I1058" s="156">
        <v>33475.019999999997</v>
      </c>
      <c r="J1058" s="153" t="s">
        <v>461</v>
      </c>
    </row>
    <row r="1059" spans="1:10" x14ac:dyDescent="0.2">
      <c r="H1059" s="166">
        <f>SUM(H8:H1058)</f>
        <v>2160503.1</v>
      </c>
    </row>
  </sheetData>
  <pageMargins left="0.7" right="0.7" top="0.75" bottom="0.75" header="0.3" footer="0.3"/>
  <pageSetup orientation="portrait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7:E20"/>
  <sheetViews>
    <sheetView showGridLines="0" workbookViewId="0">
      <selection activeCell="C11" sqref="C11"/>
    </sheetView>
  </sheetViews>
  <sheetFormatPr baseColWidth="10" defaultColWidth="9.140625" defaultRowHeight="12.75" x14ac:dyDescent="0.2"/>
  <cols>
    <col min="1" max="1" width="9.140625" style="116"/>
    <col min="2" max="2" width="42.42578125" style="116" bestFit="1" customWidth="1"/>
    <col min="3" max="3" width="11.7109375" style="116" bestFit="1" customWidth="1"/>
    <col min="4" max="4" width="12.85546875" style="116" bestFit="1" customWidth="1"/>
    <col min="5" max="5" width="19.7109375" style="116" customWidth="1"/>
    <col min="6" max="257" width="9.140625" style="116"/>
    <col min="258" max="258" width="42.42578125" style="116" bestFit="1" customWidth="1"/>
    <col min="259" max="259" width="11.7109375" style="116" bestFit="1" customWidth="1"/>
    <col min="260" max="513" width="9.140625" style="116"/>
    <col min="514" max="514" width="42.42578125" style="116" bestFit="1" customWidth="1"/>
    <col min="515" max="515" width="11.7109375" style="116" bestFit="1" customWidth="1"/>
    <col min="516" max="769" width="9.140625" style="116"/>
    <col min="770" max="770" width="42.42578125" style="116" bestFit="1" customWidth="1"/>
    <col min="771" max="771" width="11.7109375" style="116" bestFit="1" customWidth="1"/>
    <col min="772" max="1025" width="9.140625" style="116"/>
    <col min="1026" max="1026" width="42.42578125" style="116" bestFit="1" customWidth="1"/>
    <col min="1027" max="1027" width="11.7109375" style="116" bestFit="1" customWidth="1"/>
    <col min="1028" max="1281" width="9.140625" style="116"/>
    <col min="1282" max="1282" width="42.42578125" style="116" bestFit="1" customWidth="1"/>
    <col min="1283" max="1283" width="11.7109375" style="116" bestFit="1" customWidth="1"/>
    <col min="1284" max="1537" width="9.140625" style="116"/>
    <col min="1538" max="1538" width="42.42578125" style="116" bestFit="1" customWidth="1"/>
    <col min="1539" max="1539" width="11.7109375" style="116" bestFit="1" customWidth="1"/>
    <col min="1540" max="1793" width="9.140625" style="116"/>
    <col min="1794" max="1794" width="42.42578125" style="116" bestFit="1" customWidth="1"/>
    <col min="1795" max="1795" width="11.7109375" style="116" bestFit="1" customWidth="1"/>
    <col min="1796" max="2049" width="9.140625" style="116"/>
    <col min="2050" max="2050" width="42.42578125" style="116" bestFit="1" customWidth="1"/>
    <col min="2051" max="2051" width="11.7109375" style="116" bestFit="1" customWidth="1"/>
    <col min="2052" max="2305" width="9.140625" style="116"/>
    <col min="2306" max="2306" width="42.42578125" style="116" bestFit="1" customWidth="1"/>
    <col min="2307" max="2307" width="11.7109375" style="116" bestFit="1" customWidth="1"/>
    <col min="2308" max="2561" width="9.140625" style="116"/>
    <col min="2562" max="2562" width="42.42578125" style="116" bestFit="1" customWidth="1"/>
    <col min="2563" max="2563" width="11.7109375" style="116" bestFit="1" customWidth="1"/>
    <col min="2564" max="2817" width="9.140625" style="116"/>
    <col min="2818" max="2818" width="42.42578125" style="116" bestFit="1" customWidth="1"/>
    <col min="2819" max="2819" width="11.7109375" style="116" bestFit="1" customWidth="1"/>
    <col min="2820" max="3073" width="9.140625" style="116"/>
    <col min="3074" max="3074" width="42.42578125" style="116" bestFit="1" customWidth="1"/>
    <col min="3075" max="3075" width="11.7109375" style="116" bestFit="1" customWidth="1"/>
    <col min="3076" max="3329" width="9.140625" style="116"/>
    <col min="3330" max="3330" width="42.42578125" style="116" bestFit="1" customWidth="1"/>
    <col min="3331" max="3331" width="11.7109375" style="116" bestFit="1" customWidth="1"/>
    <col min="3332" max="3585" width="9.140625" style="116"/>
    <col min="3586" max="3586" width="42.42578125" style="116" bestFit="1" customWidth="1"/>
    <col min="3587" max="3587" width="11.7109375" style="116" bestFit="1" customWidth="1"/>
    <col min="3588" max="3841" width="9.140625" style="116"/>
    <col min="3842" max="3842" width="42.42578125" style="116" bestFit="1" customWidth="1"/>
    <col min="3843" max="3843" width="11.7109375" style="116" bestFit="1" customWidth="1"/>
    <col min="3844" max="4097" width="9.140625" style="116"/>
    <col min="4098" max="4098" width="42.42578125" style="116" bestFit="1" customWidth="1"/>
    <col min="4099" max="4099" width="11.7109375" style="116" bestFit="1" customWidth="1"/>
    <col min="4100" max="4353" width="9.140625" style="116"/>
    <col min="4354" max="4354" width="42.42578125" style="116" bestFit="1" customWidth="1"/>
    <col min="4355" max="4355" width="11.7109375" style="116" bestFit="1" customWidth="1"/>
    <col min="4356" max="4609" width="9.140625" style="116"/>
    <col min="4610" max="4610" width="42.42578125" style="116" bestFit="1" customWidth="1"/>
    <col min="4611" max="4611" width="11.7109375" style="116" bestFit="1" customWidth="1"/>
    <col min="4612" max="4865" width="9.140625" style="116"/>
    <col min="4866" max="4866" width="42.42578125" style="116" bestFit="1" customWidth="1"/>
    <col min="4867" max="4867" width="11.7109375" style="116" bestFit="1" customWidth="1"/>
    <col min="4868" max="5121" width="9.140625" style="116"/>
    <col min="5122" max="5122" width="42.42578125" style="116" bestFit="1" customWidth="1"/>
    <col min="5123" max="5123" width="11.7109375" style="116" bestFit="1" customWidth="1"/>
    <col min="5124" max="5377" width="9.140625" style="116"/>
    <col min="5378" max="5378" width="42.42578125" style="116" bestFit="1" customWidth="1"/>
    <col min="5379" max="5379" width="11.7109375" style="116" bestFit="1" customWidth="1"/>
    <col min="5380" max="5633" width="9.140625" style="116"/>
    <col min="5634" max="5634" width="42.42578125" style="116" bestFit="1" customWidth="1"/>
    <col min="5635" max="5635" width="11.7109375" style="116" bestFit="1" customWidth="1"/>
    <col min="5636" max="5889" width="9.140625" style="116"/>
    <col min="5890" max="5890" width="42.42578125" style="116" bestFit="1" customWidth="1"/>
    <col min="5891" max="5891" width="11.7109375" style="116" bestFit="1" customWidth="1"/>
    <col min="5892" max="6145" width="9.140625" style="116"/>
    <col min="6146" max="6146" width="42.42578125" style="116" bestFit="1" customWidth="1"/>
    <col min="6147" max="6147" width="11.7109375" style="116" bestFit="1" customWidth="1"/>
    <col min="6148" max="6401" width="9.140625" style="116"/>
    <col min="6402" max="6402" width="42.42578125" style="116" bestFit="1" customWidth="1"/>
    <col min="6403" max="6403" width="11.7109375" style="116" bestFit="1" customWidth="1"/>
    <col min="6404" max="6657" width="9.140625" style="116"/>
    <col min="6658" max="6658" width="42.42578125" style="116" bestFit="1" customWidth="1"/>
    <col min="6659" max="6659" width="11.7109375" style="116" bestFit="1" customWidth="1"/>
    <col min="6660" max="6913" width="9.140625" style="116"/>
    <col min="6914" max="6914" width="42.42578125" style="116" bestFit="1" customWidth="1"/>
    <col min="6915" max="6915" width="11.7109375" style="116" bestFit="1" customWidth="1"/>
    <col min="6916" max="7169" width="9.140625" style="116"/>
    <col min="7170" max="7170" width="42.42578125" style="116" bestFit="1" customWidth="1"/>
    <col min="7171" max="7171" width="11.7109375" style="116" bestFit="1" customWidth="1"/>
    <col min="7172" max="7425" width="9.140625" style="116"/>
    <col min="7426" max="7426" width="42.42578125" style="116" bestFit="1" customWidth="1"/>
    <col min="7427" max="7427" width="11.7109375" style="116" bestFit="1" customWidth="1"/>
    <col min="7428" max="7681" width="9.140625" style="116"/>
    <col min="7682" max="7682" width="42.42578125" style="116" bestFit="1" customWidth="1"/>
    <col min="7683" max="7683" width="11.7109375" style="116" bestFit="1" customWidth="1"/>
    <col min="7684" max="7937" width="9.140625" style="116"/>
    <col min="7938" max="7938" width="42.42578125" style="116" bestFit="1" customWidth="1"/>
    <col min="7939" max="7939" width="11.7109375" style="116" bestFit="1" customWidth="1"/>
    <col min="7940" max="8193" width="9.140625" style="116"/>
    <col min="8194" max="8194" width="42.42578125" style="116" bestFit="1" customWidth="1"/>
    <col min="8195" max="8195" width="11.7109375" style="116" bestFit="1" customWidth="1"/>
    <col min="8196" max="8449" width="9.140625" style="116"/>
    <col min="8450" max="8450" width="42.42578125" style="116" bestFit="1" customWidth="1"/>
    <col min="8451" max="8451" width="11.7109375" style="116" bestFit="1" customWidth="1"/>
    <col min="8452" max="8705" width="9.140625" style="116"/>
    <col min="8706" max="8706" width="42.42578125" style="116" bestFit="1" customWidth="1"/>
    <col min="8707" max="8707" width="11.7109375" style="116" bestFit="1" customWidth="1"/>
    <col min="8708" max="8961" width="9.140625" style="116"/>
    <col min="8962" max="8962" width="42.42578125" style="116" bestFit="1" customWidth="1"/>
    <col min="8963" max="8963" width="11.7109375" style="116" bestFit="1" customWidth="1"/>
    <col min="8964" max="9217" width="9.140625" style="116"/>
    <col min="9218" max="9218" width="42.42578125" style="116" bestFit="1" customWidth="1"/>
    <col min="9219" max="9219" width="11.7109375" style="116" bestFit="1" customWidth="1"/>
    <col min="9220" max="9473" width="9.140625" style="116"/>
    <col min="9474" max="9474" width="42.42578125" style="116" bestFit="1" customWidth="1"/>
    <col min="9475" max="9475" width="11.7109375" style="116" bestFit="1" customWidth="1"/>
    <col min="9476" max="9729" width="9.140625" style="116"/>
    <col min="9730" max="9730" width="42.42578125" style="116" bestFit="1" customWidth="1"/>
    <col min="9731" max="9731" width="11.7109375" style="116" bestFit="1" customWidth="1"/>
    <col min="9732" max="9985" width="9.140625" style="116"/>
    <col min="9986" max="9986" width="42.42578125" style="116" bestFit="1" customWidth="1"/>
    <col min="9987" max="9987" width="11.7109375" style="116" bestFit="1" customWidth="1"/>
    <col min="9988" max="10241" width="9.140625" style="116"/>
    <col min="10242" max="10242" width="42.42578125" style="116" bestFit="1" customWidth="1"/>
    <col min="10243" max="10243" width="11.7109375" style="116" bestFit="1" customWidth="1"/>
    <col min="10244" max="10497" width="9.140625" style="116"/>
    <col min="10498" max="10498" width="42.42578125" style="116" bestFit="1" customWidth="1"/>
    <col min="10499" max="10499" width="11.7109375" style="116" bestFit="1" customWidth="1"/>
    <col min="10500" max="10753" width="9.140625" style="116"/>
    <col min="10754" max="10754" width="42.42578125" style="116" bestFit="1" customWidth="1"/>
    <col min="10755" max="10755" width="11.7109375" style="116" bestFit="1" customWidth="1"/>
    <col min="10756" max="11009" width="9.140625" style="116"/>
    <col min="11010" max="11010" width="42.42578125" style="116" bestFit="1" customWidth="1"/>
    <col min="11011" max="11011" width="11.7109375" style="116" bestFit="1" customWidth="1"/>
    <col min="11012" max="11265" width="9.140625" style="116"/>
    <col min="11266" max="11266" width="42.42578125" style="116" bestFit="1" customWidth="1"/>
    <col min="11267" max="11267" width="11.7109375" style="116" bestFit="1" customWidth="1"/>
    <col min="11268" max="11521" width="9.140625" style="116"/>
    <col min="11522" max="11522" width="42.42578125" style="116" bestFit="1" customWidth="1"/>
    <col min="11523" max="11523" width="11.7109375" style="116" bestFit="1" customWidth="1"/>
    <col min="11524" max="11777" width="9.140625" style="116"/>
    <col min="11778" max="11778" width="42.42578125" style="116" bestFit="1" customWidth="1"/>
    <col min="11779" max="11779" width="11.7109375" style="116" bestFit="1" customWidth="1"/>
    <col min="11780" max="12033" width="9.140625" style="116"/>
    <col min="12034" max="12034" width="42.42578125" style="116" bestFit="1" customWidth="1"/>
    <col min="12035" max="12035" width="11.7109375" style="116" bestFit="1" customWidth="1"/>
    <col min="12036" max="12289" width="9.140625" style="116"/>
    <col min="12290" max="12290" width="42.42578125" style="116" bestFit="1" customWidth="1"/>
    <col min="12291" max="12291" width="11.7109375" style="116" bestFit="1" customWidth="1"/>
    <col min="12292" max="12545" width="9.140625" style="116"/>
    <col min="12546" max="12546" width="42.42578125" style="116" bestFit="1" customWidth="1"/>
    <col min="12547" max="12547" width="11.7109375" style="116" bestFit="1" customWidth="1"/>
    <col min="12548" max="12801" width="9.140625" style="116"/>
    <col min="12802" max="12802" width="42.42578125" style="116" bestFit="1" customWidth="1"/>
    <col min="12803" max="12803" width="11.7109375" style="116" bestFit="1" customWidth="1"/>
    <col min="12804" max="13057" width="9.140625" style="116"/>
    <col min="13058" max="13058" width="42.42578125" style="116" bestFit="1" customWidth="1"/>
    <col min="13059" max="13059" width="11.7109375" style="116" bestFit="1" customWidth="1"/>
    <col min="13060" max="13313" width="9.140625" style="116"/>
    <col min="13314" max="13314" width="42.42578125" style="116" bestFit="1" customWidth="1"/>
    <col min="13315" max="13315" width="11.7109375" style="116" bestFit="1" customWidth="1"/>
    <col min="13316" max="13569" width="9.140625" style="116"/>
    <col min="13570" max="13570" width="42.42578125" style="116" bestFit="1" customWidth="1"/>
    <col min="13571" max="13571" width="11.7109375" style="116" bestFit="1" customWidth="1"/>
    <col min="13572" max="13825" width="9.140625" style="116"/>
    <col min="13826" max="13826" width="42.42578125" style="116" bestFit="1" customWidth="1"/>
    <col min="13827" max="13827" width="11.7109375" style="116" bestFit="1" customWidth="1"/>
    <col min="13828" max="14081" width="9.140625" style="116"/>
    <col min="14082" max="14082" width="42.42578125" style="116" bestFit="1" customWidth="1"/>
    <col min="14083" max="14083" width="11.7109375" style="116" bestFit="1" customWidth="1"/>
    <col min="14084" max="14337" width="9.140625" style="116"/>
    <col min="14338" max="14338" width="42.42578125" style="116" bestFit="1" customWidth="1"/>
    <col min="14339" max="14339" width="11.7109375" style="116" bestFit="1" customWidth="1"/>
    <col min="14340" max="14593" width="9.140625" style="116"/>
    <col min="14594" max="14594" width="42.42578125" style="116" bestFit="1" customWidth="1"/>
    <col min="14595" max="14595" width="11.7109375" style="116" bestFit="1" customWidth="1"/>
    <col min="14596" max="14849" width="9.140625" style="116"/>
    <col min="14850" max="14850" width="42.42578125" style="116" bestFit="1" customWidth="1"/>
    <col min="14851" max="14851" width="11.7109375" style="116" bestFit="1" customWidth="1"/>
    <col min="14852" max="15105" width="9.140625" style="116"/>
    <col min="15106" max="15106" width="42.42578125" style="116" bestFit="1" customWidth="1"/>
    <col min="15107" max="15107" width="11.7109375" style="116" bestFit="1" customWidth="1"/>
    <col min="15108" max="15361" width="9.140625" style="116"/>
    <col min="15362" max="15362" width="42.42578125" style="116" bestFit="1" customWidth="1"/>
    <col min="15363" max="15363" width="11.7109375" style="116" bestFit="1" customWidth="1"/>
    <col min="15364" max="15617" width="9.140625" style="116"/>
    <col min="15618" max="15618" width="42.42578125" style="116" bestFit="1" customWidth="1"/>
    <col min="15619" max="15619" width="11.7109375" style="116" bestFit="1" customWidth="1"/>
    <col min="15620" max="15873" width="9.140625" style="116"/>
    <col min="15874" max="15874" width="42.42578125" style="116" bestFit="1" customWidth="1"/>
    <col min="15875" max="15875" width="11.7109375" style="116" bestFit="1" customWidth="1"/>
    <col min="15876" max="16129" width="9.140625" style="116"/>
    <col min="16130" max="16130" width="42.42578125" style="116" bestFit="1" customWidth="1"/>
    <col min="16131" max="16131" width="11.7109375" style="116" bestFit="1" customWidth="1"/>
    <col min="16132" max="16384" width="9.140625" style="116"/>
  </cols>
  <sheetData>
    <row r="7" spans="2:5" ht="18.75" customHeight="1" x14ac:dyDescent="0.25">
      <c r="B7" s="208" t="s">
        <v>50</v>
      </c>
      <c r="C7" s="209"/>
      <c r="D7" s="130" t="s">
        <v>614</v>
      </c>
    </row>
    <row r="8" spans="2:5" x14ac:dyDescent="0.2">
      <c r="B8" s="117"/>
      <c r="C8" s="117"/>
      <c r="D8" s="115"/>
    </row>
    <row r="9" spans="2:5" x14ac:dyDescent="0.2">
      <c r="B9" s="118" t="s">
        <v>51</v>
      </c>
      <c r="C9" s="119">
        <f>+'Inmuebles '!N335</f>
        <v>2392872.9099999997</v>
      </c>
      <c r="D9" s="120"/>
      <c r="E9" s="127"/>
    </row>
    <row r="10" spans="2:5" x14ac:dyDescent="0.2">
      <c r="B10" s="118"/>
      <c r="C10" s="119"/>
      <c r="D10" s="120"/>
    </row>
    <row r="11" spans="2:5" x14ac:dyDescent="0.2">
      <c r="B11" s="118" t="s">
        <v>52</v>
      </c>
      <c r="C11" s="119">
        <f>+Inquilinos!H1059</f>
        <v>2160503.1</v>
      </c>
      <c r="D11" s="120"/>
      <c r="E11" s="127"/>
    </row>
    <row r="12" spans="2:5" x14ac:dyDescent="0.2">
      <c r="B12" s="118"/>
      <c r="C12" s="117"/>
      <c r="D12" s="121"/>
    </row>
    <row r="13" spans="2:5" ht="15.75" x14ac:dyDescent="0.25">
      <c r="B13" s="122" t="s">
        <v>53</v>
      </c>
      <c r="C13" s="125">
        <f>+C11/C9</f>
        <v>0.90289086853342349</v>
      </c>
      <c r="D13" s="123"/>
    </row>
    <row r="14" spans="2:5" x14ac:dyDescent="0.2">
      <c r="D14" s="121"/>
    </row>
    <row r="17" spans="2:2" x14ac:dyDescent="0.2">
      <c r="B17" s="116" t="s">
        <v>54</v>
      </c>
    </row>
    <row r="18" spans="2:2" x14ac:dyDescent="0.2">
      <c r="B18" s="124" t="s">
        <v>55</v>
      </c>
    </row>
    <row r="20" spans="2:2" x14ac:dyDescent="0.2">
      <c r="B20" s="116" t="s">
        <v>56</v>
      </c>
    </row>
  </sheetData>
  <mergeCells count="1">
    <mergeCell ref="B7:C7"/>
  </mergeCells>
  <hyperlinks>
    <hyperlink ref="B18" r:id="rId1" xr:uid="{00000000-0004-0000-0500-000000000000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 Interno" ma:contentTypeID="0x01010012C0FFB329D6C54DA198FD20083768340100FB436D0F03FF11478E5FEF5454657C41" ma:contentTypeVersion="242" ma:contentTypeDescription="Crear nuevo documento." ma:contentTypeScope="" ma:versionID="c58856185954915d7366677d4a6eea06">
  <xsd:schema xmlns:xsd="http://www.w3.org/2001/XMLSchema" xmlns:xs="http://www.w3.org/2001/XMLSchema" xmlns:p="http://schemas.microsoft.com/office/2006/metadata/properties" xmlns:ns1="http://schemas.microsoft.com/sharepoint/v3" xmlns:ns2="d84ba8d6-d99c-426b-9ce0-bd863618ee62" xmlns:ns4="http://schemas.microsoft.com/sharepoint/v4" targetNamespace="http://schemas.microsoft.com/office/2006/metadata/properties" ma:root="true" ma:fieldsID="156f817a81b104f2eff415017f894ead" ns1:_="" ns2:_="" ns4:_="">
    <xsd:import namespace="http://schemas.microsoft.com/sharepoint/v3"/>
    <xsd:import namespace="d84ba8d6-d99c-426b-9ce0-bd863618ee62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RemitenteInterno"/>
                <xsd:element ref="ns2:DestinatarioInterno" minOccurs="0"/>
                <xsd:element ref="ns2:DestinatarioExterno" minOccurs="0"/>
                <xsd:element ref="ns2:NotificarA" minOccurs="0"/>
                <xsd:element ref="ns2:Observaciones" minOccurs="0"/>
                <xsd:element ref="ns2:Periodo" minOccurs="0"/>
                <xsd:element ref="ns2:_dlc_DocId" minOccurs="0"/>
                <xsd:element ref="ns2:_dlc_DocIdUrl" minOccurs="0"/>
                <xsd:element ref="ns2:_dlc_DocIdPersistId" minOccurs="0"/>
                <xsd:element ref="ns2:FechaRecibido" minOccurs="0"/>
                <xsd:element ref="ns2:AsuntoGED"/>
                <xsd:element ref="ns2:TituloCompleto" minOccurs="0"/>
                <xsd:element ref="ns2:DocumentoMigrado" minOccurs="0"/>
                <xsd:element ref="ns2:HistorialUsuarios" minOccurs="0"/>
                <xsd:element ref="ns1:FormData" minOccurs="0"/>
                <xsd:element ref="ns4:IconOverlay" minOccurs="0"/>
                <xsd:element ref="ns1:_vti_ItemDeclaredRecord" minOccurs="0"/>
                <xsd:element ref="ns1:_vti_ItemHoldRecord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2" nillable="true" ma:displayName="Datos del formulario" ma:hidden="true" ma:internalName="FormData" ma:readOnly="false">
      <xsd:simpleType>
        <xsd:restriction base="dms:Note"/>
      </xsd:simpleType>
    </xsd:element>
    <xsd:element name="_vti_ItemDeclaredRecord" ma:index="30" nillable="true" ma:displayName="Declarado como registro" ma:hidden="true" ma:internalName="_vti_ItemDeclaredRecord" ma:readOnly="true">
      <xsd:simpleType>
        <xsd:restriction base="dms:DateTime"/>
      </xsd:simpleType>
    </xsd:element>
    <xsd:element name="_vti_ItemHoldRecordStatus" ma:index="31" nillable="true" ma:displayName="Estado de suspensión y registro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4ba8d6-d99c-426b-9ce0-bd863618ee62" elementFormDefault="qualified">
    <xsd:import namespace="http://schemas.microsoft.com/office/2006/documentManagement/types"/>
    <xsd:import namespace="http://schemas.microsoft.com/office/infopath/2007/PartnerControls"/>
    <xsd:element name="RemitenteInterno" ma:index="2" ma:displayName="Remitente Interno" ma:list="UserInfo" ma:internalName="RemitenteInterno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stinatarioInterno" ma:index="3" nillable="true" ma:displayName="Destinatario Interno" ma:list="UserInfo" ma:SearchPeopleOnly="false" ma:SharePointGroup="0" ma:internalName="DestinatarioInterno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stinatarioExterno" ma:index="4" nillable="true" ma:displayName="Destinatario Externo" ma:internalName="DestinatarioExterno">
      <xsd:simpleType>
        <xsd:restriction base="dms:Text"/>
      </xsd:simpleType>
    </xsd:element>
    <xsd:element name="NotificarA" ma:index="5" nillable="true" ma:displayName="Notificar a" ma:list="UserInfo" ma:SearchPeopleOnly="false" ma:internalName="Notifica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bservaciones" ma:index="6" nillable="true" ma:displayName="Observaciones" ma:internalName="Observaciones" ma:readOnly="false">
      <xsd:simpleType>
        <xsd:restriction base="dms:Note"/>
      </xsd:simpleType>
    </xsd:element>
    <xsd:element name="Periodo" ma:index="7" nillable="true" ma:displayName="Periodo" ma:internalName="Periodo">
      <xsd:simpleType>
        <xsd:restriction base="dms:Text"/>
      </xsd:simpleType>
    </xsd:element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FechaRecibido" ma:index="11" nillable="true" ma:displayName="Fecha de Recibido" ma:format="DateTime" ma:internalName="FechaRecibido">
      <xsd:simpleType>
        <xsd:restriction base="dms:DateTime"/>
      </xsd:simpleType>
    </xsd:element>
    <xsd:element name="AsuntoGED" ma:index="13" ma:displayName="Asunto" ma:internalName="AsuntoGED" ma:readOnly="false">
      <xsd:simpleType>
        <xsd:restriction base="dms:Note">
          <xsd:maxLength value="255"/>
        </xsd:restriction>
      </xsd:simpleType>
    </xsd:element>
    <xsd:element name="TituloCompleto" ma:index="15" nillable="true" ma:displayName="Título completo" ma:internalName="TituloCompleto">
      <xsd:simpleType>
        <xsd:restriction base="dms:Note">
          <xsd:maxLength value="255"/>
        </xsd:restriction>
      </xsd:simpleType>
    </xsd:element>
    <xsd:element name="DocumentoMigrado" ma:index="16" nillable="true" ma:displayName="Migrado" ma:default="0" ma:internalName="DocumentoMigrado">
      <xsd:simpleType>
        <xsd:restriction base="dms:Boolean"/>
      </xsd:simpleType>
    </xsd:element>
    <xsd:element name="HistorialUsuarios" ma:index="17" nillable="true" ma:displayName="Historial de usuarios" ma:internalName="HistorialUsuario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B0E7ABEEDFCE49ACE22829B411DAE8" ma:contentTypeVersion="4" ma:contentTypeDescription="Crear nuevo documento." ma:contentTypeScope="" ma:versionID="e98d38251088a0910a6471d37cfe0d60">
  <xsd:schema xmlns:xsd="http://www.w3.org/2001/XMLSchema" xmlns:xs="http://www.w3.org/2001/XMLSchema" xmlns:p="http://schemas.microsoft.com/office/2006/metadata/properties" xmlns:ns2="c5314901-52c0-4aba-94d6-61859a9df9cb" xmlns:ns3="fc66ef79-2d66-4fa3-90bd-e4f186d8d369" targetNamespace="http://schemas.microsoft.com/office/2006/metadata/properties" ma:root="true" ma:fieldsID="f1e2c6ee8c3305664d67554382f8df7c" ns2:_="" ns3:_="">
    <xsd:import namespace="c5314901-52c0-4aba-94d6-61859a9df9cb"/>
    <xsd:import namespace="fc66ef79-2d66-4fa3-90bd-e4f186d8d369"/>
    <xsd:element name="properties">
      <xsd:complexType>
        <xsd:sequence>
          <xsd:element name="documentManagement">
            <xsd:complexType>
              <xsd:all>
                <xsd:element ref="ns2:Orden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314901-52c0-4aba-94d6-61859a9df9cb" elementFormDefault="qualified">
    <xsd:import namespace="http://schemas.microsoft.com/office/2006/documentManagement/types"/>
    <xsd:import namespace="http://schemas.microsoft.com/office/infopath/2007/PartnerControls"/>
    <xsd:element name="Orden" ma:index="8" nillable="true" ma:displayName="Orden" ma:decimals="0" ma:description="Orden de publicación" ma:internalName="Orden" ma:percentage="FALSE">
      <xsd:simpleType>
        <xsd:restriction base="dms:Number"/>
      </xsd:simpleType>
    </xsd:element>
    <xsd:element name="Fecha" ma:index="9" nillable="true" ma:displayName="Fecha" ma:description="Fecha de corte del informe con el formato D/M/AAAA" ma:format="DateOnly" ma:internalName="Fech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6ef79-2d66-4fa3-90bd-e4f186d8d36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8AFD84-1A79-481D-A03A-936ABA282D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84ba8d6-d99c-426b-9ce0-bd863618ee62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F1B63D-6F7E-4F6E-A150-B58AC8FEBD05}"/>
</file>

<file path=customXml/itemProps3.xml><?xml version="1.0" encoding="utf-8"?>
<ds:datastoreItem xmlns:ds="http://schemas.openxmlformats.org/officeDocument/2006/customXml" ds:itemID="{7F14A06D-88CB-4B11-B56A-6E38EF1A3E02}"/>
</file>

<file path=customXml/itemProps4.xml><?xml version="1.0" encoding="utf-8"?>
<ds:datastoreItem xmlns:ds="http://schemas.openxmlformats.org/officeDocument/2006/customXml" ds:itemID="{444F89DC-BD1B-4E4E-B4D9-B78EE66AB29E}"/>
</file>

<file path=customXml/itemProps5.xml><?xml version="1.0" encoding="utf-8"?>
<ds:datastoreItem xmlns:ds="http://schemas.openxmlformats.org/officeDocument/2006/customXml" ds:itemID="{408F2FD9-06A0-4603-9FEE-6713DEF2378A}"/>
</file>

<file path=customXml/itemProps6.xml><?xml version="1.0" encoding="utf-8"?>
<ds:datastoreItem xmlns:ds="http://schemas.openxmlformats.org/officeDocument/2006/customXml" ds:itemID="{E8AA58E2-CB1A-4456-AF77-4238E566C2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INDICADORES FINANCIEROS </vt:lpstr>
      <vt:lpstr>HISTORICO RENDIMIENTOS   </vt:lpstr>
      <vt:lpstr>calculo RAR</vt:lpstr>
      <vt:lpstr>Inmuebles </vt:lpstr>
      <vt:lpstr>Inquilinos</vt:lpstr>
      <vt:lpstr>% OCUPACION</vt:lpstr>
      <vt:lpstr>'calculo RAR'!Área_de_impresión</vt:lpstr>
    </vt:vector>
  </TitlesOfParts>
  <Company>SUGEVAL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Industria Fondos de Inversión setiembre 2020</dc:title>
  <dc:creator>VargasBM</dc:creator>
  <cp:lastModifiedBy>MORA DIAZ ALEJANDRA</cp:lastModifiedBy>
  <cp:lastPrinted>2014-07-02T19:40:47Z</cp:lastPrinted>
  <dcterms:created xsi:type="dcterms:W3CDTF">2007-07-03T16:15:55Z</dcterms:created>
  <dcterms:modified xsi:type="dcterms:W3CDTF">2020-12-20T19:00:45Z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_dlc_DocIdItemGuid">
    <vt:lpwstr>0985a876-a440-4a7e-bef1-fead9bddd7ba</vt:lpwstr>
  </property>
  <property fmtid="{D5CDD505-2E9C-101B-9397-08002B2CF9AE}" pid="4" name="Order">
    <vt:r8>1112700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DocumentSetDescription">
    <vt:lpwstr/>
  </property>
  <property fmtid="{D5CDD505-2E9C-101B-9397-08002B2CF9AE}" pid="9" name="TriggerFlowInfo">
    <vt:lpwstr/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ComplianceAssetId">
    <vt:lpwstr/>
  </property>
  <property fmtid="{D5CDD505-2E9C-101B-9397-08002B2CF9AE}" pid="13" name="TemplateUrl">
    <vt:lpwstr/>
  </property>
</Properties>
</file>